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汇总表" sheetId="6" r:id="rId1"/>
    <sheet name="文创服务区洁具" sheetId="3" r:id="rId2"/>
    <sheet name="文创服务区瓷砖" sheetId="4" r:id="rId3"/>
    <sheet name="华阳服务区" sheetId="5" r:id="rId4"/>
    <sheet name="陈埠服务区" sheetId="2" r:id="rId5"/>
    <sheet name="八公山" sheetId="1" r:id="rId6"/>
  </sheets>
  <definedNames>
    <definedName name="_xlnm._FilterDatabase" localSheetId="1" hidden="1">文创服务区洁具!$A$1:$J$69</definedName>
    <definedName name="_xlnm._FilterDatabase" localSheetId="2" hidden="1">文创服务区瓷砖!$A$1:$I$50</definedName>
    <definedName name="_xlnm.Print_Titles" localSheetId="4">陈埠服务区!$3:$3</definedName>
    <definedName name="_xlnm.Print_Titles" localSheetId="2">文创服务区瓷砖!$3:$3</definedName>
    <definedName name="_xlnm.Print_Titles" localSheetId="1">文创服务区洁具!$3:$3</definedName>
    <definedName name="_xlnm.Print_Area" localSheetId="1">文创服务区洁具!$A$1:$J$69</definedName>
    <definedName name="_xlnm.Print_Titles" localSheetId="3">华阳服务区!$3:$3</definedName>
  </definedNames>
  <calcPr calcId="144525"/>
</workbook>
</file>

<file path=xl/sharedStrings.xml><?xml version="1.0" encoding="utf-8"?>
<sst xmlns="http://schemas.openxmlformats.org/spreadsheetml/2006/main" count="623" uniqueCount="123">
  <si>
    <t>2021年服务区文创综合提升项目甲供材汇总（EPC）</t>
  </si>
  <si>
    <t>序号</t>
  </si>
  <si>
    <t>名称</t>
  </si>
  <si>
    <t>供货价金额（元）</t>
  </si>
  <si>
    <t>备注</t>
  </si>
  <si>
    <t>2021年服务区文创项目甲供材洁具</t>
  </si>
  <si>
    <t>详见附表1</t>
  </si>
  <si>
    <t>2021年服务区文创项目甲供材瓷砖</t>
  </si>
  <si>
    <t>详见附表2</t>
  </si>
  <si>
    <t>华阳服务区甲供材</t>
  </si>
  <si>
    <t>详见附表3</t>
  </si>
  <si>
    <t>陈埠服务区甲供材</t>
  </si>
  <si>
    <t>详见附表4</t>
  </si>
  <si>
    <t>八公山服务区甲供材</t>
  </si>
  <si>
    <t>详见附表5</t>
  </si>
  <si>
    <t>合计</t>
  </si>
  <si>
    <t>附表1：2021年服务区文明创建洁具汇总表</t>
  </si>
  <si>
    <t>单位：元</t>
  </si>
  <si>
    <t>材料名称</t>
  </si>
  <si>
    <t>单位</t>
  </si>
  <si>
    <t>数量</t>
  </si>
  <si>
    <t>成本价</t>
  </si>
  <si>
    <t>供货价    （加5%）</t>
  </si>
  <si>
    <t xml:space="preserve">供货合价 </t>
  </si>
  <si>
    <t>位置</t>
  </si>
  <si>
    <t>品牌</t>
  </si>
  <si>
    <t>双管成品淋浴器</t>
  </si>
  <si>
    <t>套</t>
  </si>
  <si>
    <t>石龙湖服务区</t>
  </si>
  <si>
    <t>TOTO</t>
  </si>
  <si>
    <t>连体坐便器</t>
  </si>
  <si>
    <t>个</t>
  </si>
  <si>
    <t>洗脸盆</t>
  </si>
  <si>
    <t>挂式小便器</t>
  </si>
  <si>
    <t>三角元服务区</t>
  </si>
  <si>
    <t>埋入式感应控制器</t>
  </si>
  <si>
    <t>谯城服务区</t>
  </si>
  <si>
    <t>淋浴器（增加单花洒）</t>
  </si>
  <si>
    <t>文集服务区</t>
  </si>
  <si>
    <t>淋浴器（整套淋浴龙头）</t>
  </si>
  <si>
    <t>淋浴器（混水阀）</t>
  </si>
  <si>
    <t>大便器脚踏阀</t>
  </si>
  <si>
    <t>颍上服务区</t>
  </si>
  <si>
    <t>箭牌</t>
  </si>
  <si>
    <t>瓷蹲式大便器</t>
  </si>
  <si>
    <t>阜南服务区</t>
  </si>
  <si>
    <t>河口服务区</t>
  </si>
  <si>
    <t>丰乐服务区</t>
  </si>
  <si>
    <t>焦岗湖服务区</t>
  </si>
  <si>
    <t>双管成品淋浴器（含固定件）</t>
  </si>
  <si>
    <t>蹲便器感应阀</t>
  </si>
  <si>
    <t>组</t>
  </si>
  <si>
    <t>香铺服务区</t>
  </si>
  <si>
    <t>独立卫生间</t>
  </si>
  <si>
    <t>周潭服务区</t>
  </si>
  <si>
    <t>沙溪服务区</t>
  </si>
  <si>
    <t>马衙服务区</t>
  </si>
  <si>
    <t>台下洗脸盆</t>
  </si>
  <si>
    <t>感应水龙头</t>
  </si>
  <si>
    <t>投标组价没有</t>
  </si>
  <si>
    <t>冷热水龙头</t>
  </si>
  <si>
    <t>徐集服务区</t>
  </si>
  <si>
    <t>洗漱台台下盆</t>
  </si>
  <si>
    <t>台盆</t>
  </si>
  <si>
    <t>潜山服务区</t>
  </si>
  <si>
    <t>一体化卫生间</t>
  </si>
  <si>
    <t>投标组价没明细</t>
  </si>
  <si>
    <t>附表2：2021年服务区文明创建瓷砖汇总表</t>
  </si>
  <si>
    <t>300*600面砖</t>
  </si>
  <si>
    <t>m2</t>
  </si>
  <si>
    <t>虞姬服务区</t>
  </si>
  <si>
    <t>地砖 300×300</t>
  </si>
  <si>
    <t>桥头服务区</t>
  </si>
  <si>
    <t>冯庙服务区</t>
  </si>
  <si>
    <t>600*600面砖（利旧）</t>
  </si>
  <si>
    <t>石弓湖服务区</t>
  </si>
  <si>
    <t>地砖 800×800以内</t>
  </si>
  <si>
    <t>地砖 800×800</t>
  </si>
  <si>
    <t>龙门寺服务区</t>
  </si>
  <si>
    <t>西桥服务区</t>
  </si>
  <si>
    <t>300*450墙面砖</t>
  </si>
  <si>
    <t>600*600防滑地砖</t>
  </si>
  <si>
    <t>地砖 800×800以上</t>
  </si>
  <si>
    <t>内墙面砖</t>
  </si>
  <si>
    <t>地砖400×800以内</t>
  </si>
  <si>
    <t>内墙面砖300*450</t>
  </si>
  <si>
    <t>地砖 800×800仿古砖</t>
  </si>
  <si>
    <t>地砖400×800灰色地砖</t>
  </si>
  <si>
    <t>地砖 300*600</t>
  </si>
  <si>
    <t>南陵服务区</t>
  </si>
  <si>
    <t>内墙面砖400*800*10</t>
  </si>
  <si>
    <t>皇甫山服务区</t>
  </si>
  <si>
    <t>地砖 400×800以上</t>
  </si>
  <si>
    <t>万佳滨湖</t>
  </si>
  <si>
    <t>附表3：华阳服务区甲供材</t>
  </si>
  <si>
    <t>残卫坐便器</t>
  </si>
  <si>
    <t>坐便器</t>
  </si>
  <si>
    <t>儿童坐便器</t>
  </si>
  <si>
    <t>带感应</t>
  </si>
  <si>
    <t>儿童挂式小便器</t>
  </si>
  <si>
    <t>淋浴器</t>
  </si>
  <si>
    <t>台上洗脸盆</t>
  </si>
  <si>
    <t>母婴室洗脸盆</t>
  </si>
  <si>
    <t>儿童洗脸盆</t>
  </si>
  <si>
    <t>300*600仿爵士白墙砖</t>
  </si>
  <si>
    <t>400*800灰色墙砖</t>
  </si>
  <si>
    <t>600*600地砖</t>
  </si>
  <si>
    <t>600*600米黄地砖</t>
  </si>
  <si>
    <t>附表4：陈埠服务区甲供材</t>
  </si>
  <si>
    <r>
      <rPr>
        <sz val="12"/>
        <rFont val="Arial"/>
        <charset val="134"/>
      </rPr>
      <t>300*600</t>
    </r>
    <r>
      <rPr>
        <sz val="12"/>
        <rFont val="宋体"/>
        <charset val="134"/>
      </rPr>
      <t>仿爵士白墙砖</t>
    </r>
  </si>
  <si>
    <r>
      <rPr>
        <sz val="12"/>
        <rFont val="Arial"/>
        <charset val="134"/>
      </rPr>
      <t>300*600</t>
    </r>
    <r>
      <rPr>
        <sz val="12"/>
        <rFont val="宋体"/>
        <charset val="134"/>
      </rPr>
      <t>墙砖</t>
    </r>
  </si>
  <si>
    <r>
      <rPr>
        <sz val="12"/>
        <rFont val="Arial"/>
        <charset val="134"/>
      </rPr>
      <t>400*800</t>
    </r>
    <r>
      <rPr>
        <sz val="12"/>
        <rFont val="宋体"/>
        <charset val="134"/>
      </rPr>
      <t>灰色墙砖</t>
    </r>
  </si>
  <si>
    <r>
      <rPr>
        <sz val="12"/>
        <rFont val="Arial"/>
        <charset val="134"/>
      </rPr>
      <t>600*600</t>
    </r>
    <r>
      <rPr>
        <sz val="12"/>
        <rFont val="宋体"/>
        <charset val="134"/>
      </rPr>
      <t>地砖</t>
    </r>
  </si>
  <si>
    <r>
      <rPr>
        <sz val="12"/>
        <rFont val="宋体"/>
        <charset val="134"/>
      </rPr>
      <t>地砖</t>
    </r>
    <r>
      <rPr>
        <sz val="12"/>
        <rFont val="Arial"/>
        <charset val="134"/>
      </rPr>
      <t>400×800</t>
    </r>
    <r>
      <rPr>
        <sz val="12"/>
        <rFont val="宋体"/>
        <charset val="134"/>
      </rPr>
      <t>以内</t>
    </r>
  </si>
  <si>
    <r>
      <rPr>
        <sz val="12"/>
        <rFont val="Arial"/>
        <charset val="134"/>
      </rPr>
      <t>600*600</t>
    </r>
    <r>
      <rPr>
        <sz val="12"/>
        <rFont val="宋体"/>
        <charset val="134"/>
      </rPr>
      <t>防滑地砖</t>
    </r>
  </si>
  <si>
    <t>污水盆</t>
  </si>
  <si>
    <t>箭牌带感应</t>
  </si>
  <si>
    <t>TOTO带感应</t>
  </si>
  <si>
    <t>附表5：八公山服务区甲供材</t>
  </si>
  <si>
    <t>215*60mm文化青砖</t>
  </si>
  <si>
    <t>8厚300*450墙面砖</t>
  </si>
  <si>
    <t>地砖 300×300以下</t>
  </si>
  <si>
    <t>混合冷热水龙头</t>
  </si>
</sst>
</file>

<file path=xl/styles.xml><?xml version="1.0" encoding="utf-8"?>
<styleSheet xmlns="http://schemas.openxmlformats.org/spreadsheetml/2006/main">
  <numFmts count="7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0.00_ "/>
    <numFmt numFmtId="178" formatCode="0.0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6"/>
      <color theme="1"/>
      <name val="方正小标宋简体"/>
      <charset val="134"/>
    </font>
    <font>
      <sz val="18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Arial"/>
      <charset val="134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12" borderId="5" applyNumberFormat="0" applyAlignment="0" applyProtection="0">
      <alignment vertical="center"/>
    </xf>
    <xf numFmtId="0" fontId="25" fillId="12" borderId="3" applyNumberFormat="0" applyAlignment="0" applyProtection="0">
      <alignment vertical="center"/>
    </xf>
    <xf numFmtId="0" fontId="12" fillId="11" borderId="4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177" fontId="7" fillId="0" borderId="1" xfId="0" applyNumberFormat="1" applyFont="1" applyBorder="1">
      <alignment vertical="center"/>
    </xf>
    <xf numFmtId="177" fontId="7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178" fontId="7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workbookViewId="0">
      <selection activeCell="B11" sqref="B11:D11"/>
    </sheetView>
  </sheetViews>
  <sheetFormatPr defaultColWidth="9" defaultRowHeight="13.5" outlineLevelCol="3"/>
  <cols>
    <col min="1" max="1" width="13.5" customWidth="1"/>
    <col min="2" max="2" width="56.125" customWidth="1"/>
    <col min="3" max="3" width="30.125" customWidth="1"/>
    <col min="4" max="4" width="25.5" customWidth="1"/>
  </cols>
  <sheetData>
    <row r="1" ht="42" customHeight="1" spans="1:4">
      <c r="A1" s="2" t="s">
        <v>0</v>
      </c>
      <c r="B1" s="2"/>
      <c r="C1" s="2"/>
      <c r="D1" s="2"/>
    </row>
    <row r="2" ht="38" customHeight="1" spans="1:4">
      <c r="A2" s="39" t="s">
        <v>1</v>
      </c>
      <c r="B2" s="39" t="s">
        <v>2</v>
      </c>
      <c r="C2" s="39" t="s">
        <v>3</v>
      </c>
      <c r="D2" s="39" t="s">
        <v>4</v>
      </c>
    </row>
    <row r="3" ht="30" customHeight="1" spans="1:4">
      <c r="A3" s="40">
        <v>1</v>
      </c>
      <c r="B3" s="40" t="s">
        <v>5</v>
      </c>
      <c r="C3" s="41">
        <f>文创服务区洁具!G69</f>
        <v>1213032.87</v>
      </c>
      <c r="D3" s="40" t="s">
        <v>6</v>
      </c>
    </row>
    <row r="4" ht="30" customHeight="1" spans="1:4">
      <c r="A4" s="40">
        <v>2</v>
      </c>
      <c r="B4" s="40" t="s">
        <v>7</v>
      </c>
      <c r="C4" s="41">
        <f>文创服务区瓷砖!G50</f>
        <v>813172.675875</v>
      </c>
      <c r="D4" s="40" t="s">
        <v>8</v>
      </c>
    </row>
    <row r="5" ht="30" customHeight="1" spans="1:4">
      <c r="A5" s="40">
        <v>3</v>
      </c>
      <c r="B5" s="40" t="s">
        <v>9</v>
      </c>
      <c r="C5" s="41">
        <f>华阳服务区!G24</f>
        <v>204388.12485</v>
      </c>
      <c r="D5" s="40" t="s">
        <v>10</v>
      </c>
    </row>
    <row r="6" ht="30" customHeight="1" spans="1:4">
      <c r="A6" s="40">
        <v>4</v>
      </c>
      <c r="B6" s="40" t="s">
        <v>11</v>
      </c>
      <c r="C6" s="41">
        <f>陈埠服务区!G23</f>
        <v>485897.4778875</v>
      </c>
      <c r="D6" s="40" t="s">
        <v>12</v>
      </c>
    </row>
    <row r="7" ht="30" customHeight="1" spans="1:4">
      <c r="A7" s="40">
        <v>5</v>
      </c>
      <c r="B7" s="40" t="s">
        <v>13</v>
      </c>
      <c r="C7" s="41">
        <f>八公山!G14</f>
        <v>205448.3298</v>
      </c>
      <c r="D7" s="40" t="s">
        <v>14</v>
      </c>
    </row>
    <row r="8" ht="30" customHeight="1" spans="1:4">
      <c r="A8" s="40">
        <v>6</v>
      </c>
      <c r="B8" s="40" t="s">
        <v>15</v>
      </c>
      <c r="C8" s="41">
        <f>SUM(C3:C7)</f>
        <v>2921939.4784125</v>
      </c>
      <c r="D8" s="40"/>
    </row>
    <row r="9" ht="25" customHeight="1" spans="1:4">
      <c r="A9" s="42"/>
      <c r="B9" s="43"/>
      <c r="C9" s="43"/>
      <c r="D9" s="43"/>
    </row>
    <row r="10" ht="25" customHeight="1" spans="1:4">
      <c r="A10" s="44"/>
      <c r="B10" s="43"/>
      <c r="C10" s="43"/>
      <c r="D10" s="43"/>
    </row>
    <row r="11" ht="25" customHeight="1" spans="2:4">
      <c r="B11" s="45"/>
      <c r="C11" s="45"/>
      <c r="D11" s="45"/>
    </row>
    <row r="12" ht="25" customHeight="1" spans="2:4">
      <c r="B12" s="45"/>
      <c r="C12" s="45"/>
      <c r="D12" s="46"/>
    </row>
    <row r="13" ht="38" customHeight="1" spans="1:4">
      <c r="A13" s="46"/>
      <c r="B13" s="46"/>
      <c r="C13" s="46"/>
      <c r="D13" s="46"/>
    </row>
    <row r="14" ht="39" customHeight="1" spans="2:3">
      <c r="B14" s="45"/>
      <c r="C14" s="45"/>
    </row>
  </sheetData>
  <mergeCells count="6">
    <mergeCell ref="A1:D1"/>
    <mergeCell ref="B9:D9"/>
    <mergeCell ref="B10:D10"/>
    <mergeCell ref="B11:D11"/>
    <mergeCell ref="A13:D13"/>
    <mergeCell ref="B14:C1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9"/>
  <sheetViews>
    <sheetView topLeftCell="A76" workbookViewId="0">
      <selection activeCell="G20" sqref="G20"/>
    </sheetView>
  </sheetViews>
  <sheetFormatPr defaultColWidth="9" defaultRowHeight="13.5"/>
  <cols>
    <col min="1" max="1" width="7.375" customWidth="1"/>
    <col min="2" max="2" width="30.25" customWidth="1"/>
    <col min="3" max="3" width="8.25" customWidth="1"/>
    <col min="4" max="4" width="9.375" customWidth="1"/>
    <col min="5" max="5" width="12.125" customWidth="1"/>
    <col min="6" max="6" width="16.75" customWidth="1"/>
    <col min="7" max="7" width="18.25" customWidth="1"/>
    <col min="8" max="8" width="16.875" customWidth="1"/>
    <col min="9" max="9" width="11.25" customWidth="1"/>
    <col min="10" max="10" width="14.625" customWidth="1"/>
  </cols>
  <sheetData>
    <row r="1" ht="35" customHeight="1" spans="1:10">
      <c r="A1" s="2" t="s">
        <v>16</v>
      </c>
      <c r="B1" s="2"/>
      <c r="C1" s="2"/>
      <c r="D1" s="2"/>
      <c r="E1" s="2"/>
      <c r="F1" s="2"/>
      <c r="G1" s="2"/>
      <c r="H1" s="2"/>
      <c r="I1" s="2"/>
      <c r="J1" s="2"/>
    </row>
    <row r="2" ht="25" customHeight="1" spans="1:10">
      <c r="A2" s="2"/>
      <c r="B2" s="2"/>
      <c r="C2" s="2"/>
      <c r="D2" s="2"/>
      <c r="E2" s="2"/>
      <c r="F2" s="2"/>
      <c r="G2" s="2"/>
      <c r="H2" s="2"/>
      <c r="I2" s="2"/>
      <c r="J2" s="3" t="s">
        <v>17</v>
      </c>
    </row>
    <row r="3" ht="50" customHeight="1" spans="1:10">
      <c r="A3" s="6" t="s">
        <v>1</v>
      </c>
      <c r="B3" s="6" t="s">
        <v>18</v>
      </c>
      <c r="C3" s="6" t="s">
        <v>19</v>
      </c>
      <c r="D3" s="6" t="s">
        <v>20</v>
      </c>
      <c r="E3" s="6" t="s">
        <v>21</v>
      </c>
      <c r="F3" s="5" t="s">
        <v>22</v>
      </c>
      <c r="G3" s="7" t="s">
        <v>23</v>
      </c>
      <c r="H3" s="35" t="s">
        <v>24</v>
      </c>
      <c r="I3" s="35" t="s">
        <v>25</v>
      </c>
      <c r="J3" s="35" t="s">
        <v>4</v>
      </c>
    </row>
    <row r="4" ht="26" customHeight="1" spans="1:10">
      <c r="A4" s="9">
        <v>1</v>
      </c>
      <c r="B4" s="9" t="s">
        <v>26</v>
      </c>
      <c r="C4" s="9" t="s">
        <v>27</v>
      </c>
      <c r="D4" s="12">
        <v>2</v>
      </c>
      <c r="E4" s="12">
        <v>1580</v>
      </c>
      <c r="F4" s="9">
        <f>E4*1.05</f>
        <v>1659</v>
      </c>
      <c r="G4" s="23">
        <f>F4*D4</f>
        <v>3318</v>
      </c>
      <c r="H4" s="31" t="s">
        <v>28</v>
      </c>
      <c r="I4" s="31" t="s">
        <v>29</v>
      </c>
      <c r="J4" s="36"/>
    </row>
    <row r="5" ht="26" customHeight="1" spans="1:10">
      <c r="A5" s="9">
        <v>2</v>
      </c>
      <c r="B5" s="9" t="s">
        <v>30</v>
      </c>
      <c r="C5" s="9" t="s">
        <v>31</v>
      </c>
      <c r="D5" s="12">
        <v>2.02</v>
      </c>
      <c r="E5" s="12">
        <v>2055</v>
      </c>
      <c r="F5" s="9">
        <f t="shared" ref="F5:F36" si="0">E5*1.05</f>
        <v>2157.75</v>
      </c>
      <c r="G5" s="23">
        <f t="shared" ref="G5:G51" si="1">F5*D5</f>
        <v>4358.655</v>
      </c>
      <c r="H5" s="31" t="s">
        <v>28</v>
      </c>
      <c r="I5" s="31" t="s">
        <v>29</v>
      </c>
      <c r="J5" s="36"/>
    </row>
    <row r="6" ht="26" customHeight="1" spans="1:10">
      <c r="A6" s="9">
        <v>3</v>
      </c>
      <c r="B6" s="9" t="s">
        <v>32</v>
      </c>
      <c r="C6" s="9" t="s">
        <v>31</v>
      </c>
      <c r="D6" s="12">
        <v>2.02</v>
      </c>
      <c r="E6" s="12">
        <v>829</v>
      </c>
      <c r="F6" s="9">
        <f t="shared" si="0"/>
        <v>870.45</v>
      </c>
      <c r="G6" s="23">
        <f t="shared" si="1"/>
        <v>1758.309</v>
      </c>
      <c r="H6" s="31" t="s">
        <v>28</v>
      </c>
      <c r="I6" s="31" t="s">
        <v>29</v>
      </c>
      <c r="J6" s="36"/>
    </row>
    <row r="7" ht="26" customHeight="1" spans="1:10">
      <c r="A7" s="9">
        <v>4</v>
      </c>
      <c r="B7" s="9" t="s">
        <v>33</v>
      </c>
      <c r="C7" s="9" t="s">
        <v>31</v>
      </c>
      <c r="D7" s="12">
        <v>44.44</v>
      </c>
      <c r="E7" s="12">
        <v>875</v>
      </c>
      <c r="F7" s="9">
        <f t="shared" si="0"/>
        <v>918.75</v>
      </c>
      <c r="G7" s="23">
        <f t="shared" si="1"/>
        <v>40829.25</v>
      </c>
      <c r="H7" s="31" t="s">
        <v>34</v>
      </c>
      <c r="I7" s="31" t="s">
        <v>29</v>
      </c>
      <c r="J7" s="36"/>
    </row>
    <row r="8" ht="26" customHeight="1" spans="1:10">
      <c r="A8" s="9">
        <v>5</v>
      </c>
      <c r="B8" s="9" t="s">
        <v>35</v>
      </c>
      <c r="C8" s="9" t="s">
        <v>31</v>
      </c>
      <c r="D8" s="12">
        <v>44.44</v>
      </c>
      <c r="E8" s="12">
        <v>1127</v>
      </c>
      <c r="F8" s="9">
        <f t="shared" si="0"/>
        <v>1183.35</v>
      </c>
      <c r="G8" s="23">
        <f t="shared" si="1"/>
        <v>52588.074</v>
      </c>
      <c r="H8" s="31" t="s">
        <v>34</v>
      </c>
      <c r="I8" s="31" t="s">
        <v>29</v>
      </c>
      <c r="J8" s="36"/>
    </row>
    <row r="9" ht="26" customHeight="1" spans="1:10">
      <c r="A9" s="9">
        <v>6</v>
      </c>
      <c r="B9" s="9" t="s">
        <v>33</v>
      </c>
      <c r="C9" s="9" t="s">
        <v>31</v>
      </c>
      <c r="D9" s="12">
        <v>40.4</v>
      </c>
      <c r="E9" s="12">
        <v>875</v>
      </c>
      <c r="F9" s="9">
        <f t="shared" si="0"/>
        <v>918.75</v>
      </c>
      <c r="G9" s="23">
        <f t="shared" si="1"/>
        <v>37117.5</v>
      </c>
      <c r="H9" s="31" t="s">
        <v>36</v>
      </c>
      <c r="I9" s="31" t="s">
        <v>29</v>
      </c>
      <c r="J9" s="36"/>
    </row>
    <row r="10" ht="26" customHeight="1" spans="1:10">
      <c r="A10" s="9">
        <v>7</v>
      </c>
      <c r="B10" s="9" t="s">
        <v>35</v>
      </c>
      <c r="C10" s="9" t="s">
        <v>31</v>
      </c>
      <c r="D10" s="12">
        <v>40.4</v>
      </c>
      <c r="E10" s="12">
        <v>1127</v>
      </c>
      <c r="F10" s="9">
        <f t="shared" si="0"/>
        <v>1183.35</v>
      </c>
      <c r="G10" s="23">
        <f t="shared" si="1"/>
        <v>47807.34</v>
      </c>
      <c r="H10" s="31" t="s">
        <v>36</v>
      </c>
      <c r="I10" s="31" t="s">
        <v>29</v>
      </c>
      <c r="J10" s="36"/>
    </row>
    <row r="11" ht="26" customHeight="1" spans="1:10">
      <c r="A11" s="9">
        <v>8</v>
      </c>
      <c r="B11" s="9" t="s">
        <v>37</v>
      </c>
      <c r="C11" s="9" t="s">
        <v>27</v>
      </c>
      <c r="D11" s="12">
        <v>12</v>
      </c>
      <c r="E11" s="12">
        <v>1580</v>
      </c>
      <c r="F11" s="9">
        <f t="shared" si="0"/>
        <v>1659</v>
      </c>
      <c r="G11" s="23">
        <f t="shared" si="1"/>
        <v>19908</v>
      </c>
      <c r="H11" s="31" t="s">
        <v>38</v>
      </c>
      <c r="I11" s="31" t="s">
        <v>29</v>
      </c>
      <c r="J11" s="36"/>
    </row>
    <row r="12" ht="26" customHeight="1" spans="1:10">
      <c r="A12" s="9">
        <v>9</v>
      </c>
      <c r="B12" s="9" t="s">
        <v>39</v>
      </c>
      <c r="C12" s="9" t="s">
        <v>27</v>
      </c>
      <c r="D12" s="12">
        <v>7</v>
      </c>
      <c r="E12" s="12">
        <v>1580</v>
      </c>
      <c r="F12" s="9">
        <f t="shared" si="0"/>
        <v>1659</v>
      </c>
      <c r="G12" s="23">
        <f t="shared" si="1"/>
        <v>11613</v>
      </c>
      <c r="H12" s="31" t="s">
        <v>38</v>
      </c>
      <c r="I12" s="31" t="s">
        <v>29</v>
      </c>
      <c r="J12" s="36"/>
    </row>
    <row r="13" ht="26" customHeight="1" spans="1:10">
      <c r="A13" s="9">
        <v>10</v>
      </c>
      <c r="B13" s="9" t="s">
        <v>40</v>
      </c>
      <c r="C13" s="9" t="s">
        <v>27</v>
      </c>
      <c r="D13" s="12">
        <v>4</v>
      </c>
      <c r="E13" s="12">
        <v>1580</v>
      </c>
      <c r="F13" s="9">
        <f t="shared" si="0"/>
        <v>1659</v>
      </c>
      <c r="G13" s="23">
        <f t="shared" si="1"/>
        <v>6636</v>
      </c>
      <c r="H13" s="31" t="s">
        <v>38</v>
      </c>
      <c r="I13" s="31" t="s">
        <v>29</v>
      </c>
      <c r="J13" s="36"/>
    </row>
    <row r="14" ht="26" customHeight="1" spans="1:10">
      <c r="A14" s="9">
        <v>11</v>
      </c>
      <c r="B14" s="9" t="s">
        <v>41</v>
      </c>
      <c r="C14" s="9" t="s">
        <v>31</v>
      </c>
      <c r="D14" s="12">
        <v>14.14</v>
      </c>
      <c r="E14" s="12">
        <v>740</v>
      </c>
      <c r="F14" s="9">
        <f t="shared" si="0"/>
        <v>777</v>
      </c>
      <c r="G14" s="23">
        <f t="shared" si="1"/>
        <v>10986.78</v>
      </c>
      <c r="H14" s="31" t="s">
        <v>42</v>
      </c>
      <c r="I14" s="31" t="s">
        <v>43</v>
      </c>
      <c r="J14" s="36"/>
    </row>
    <row r="15" ht="26" customHeight="1" spans="1:10">
      <c r="A15" s="9">
        <v>12</v>
      </c>
      <c r="B15" s="9" t="s">
        <v>44</v>
      </c>
      <c r="C15" s="9" t="s">
        <v>31</v>
      </c>
      <c r="D15" s="12">
        <v>14.14</v>
      </c>
      <c r="E15" s="12">
        <v>255</v>
      </c>
      <c r="F15" s="9">
        <f t="shared" si="0"/>
        <v>267.75</v>
      </c>
      <c r="G15" s="23">
        <f t="shared" si="1"/>
        <v>3785.985</v>
      </c>
      <c r="H15" s="31" t="s">
        <v>42</v>
      </c>
      <c r="I15" s="31" t="s">
        <v>43</v>
      </c>
      <c r="J15" s="36"/>
    </row>
    <row r="16" ht="26" customHeight="1" spans="1:10">
      <c r="A16" s="9">
        <v>13</v>
      </c>
      <c r="B16" s="9" t="s">
        <v>33</v>
      </c>
      <c r="C16" s="9" t="s">
        <v>31</v>
      </c>
      <c r="D16" s="12">
        <v>6.06</v>
      </c>
      <c r="E16" s="12">
        <v>875</v>
      </c>
      <c r="F16" s="9">
        <f t="shared" si="0"/>
        <v>918.75</v>
      </c>
      <c r="G16" s="23">
        <f t="shared" si="1"/>
        <v>5567.625</v>
      </c>
      <c r="H16" s="31" t="s">
        <v>42</v>
      </c>
      <c r="I16" s="31" t="s">
        <v>29</v>
      </c>
      <c r="J16" s="36"/>
    </row>
    <row r="17" ht="26" customHeight="1" spans="1:10">
      <c r="A17" s="9">
        <v>14</v>
      </c>
      <c r="B17" s="9" t="s">
        <v>44</v>
      </c>
      <c r="C17" s="9" t="s">
        <v>31</v>
      </c>
      <c r="D17" s="12">
        <v>10.1</v>
      </c>
      <c r="E17" s="12">
        <v>255</v>
      </c>
      <c r="F17" s="9">
        <f t="shared" si="0"/>
        <v>267.75</v>
      </c>
      <c r="G17" s="23">
        <f t="shared" si="1"/>
        <v>2704.275</v>
      </c>
      <c r="H17" s="31" t="s">
        <v>45</v>
      </c>
      <c r="I17" s="31" t="s">
        <v>43</v>
      </c>
      <c r="J17" s="36"/>
    </row>
    <row r="18" ht="26" customHeight="1" spans="1:10">
      <c r="A18" s="9">
        <v>15</v>
      </c>
      <c r="B18" s="9" t="s">
        <v>35</v>
      </c>
      <c r="C18" s="9" t="s">
        <v>31</v>
      </c>
      <c r="D18" s="12">
        <v>10.1</v>
      </c>
      <c r="E18" s="12">
        <v>1127</v>
      </c>
      <c r="F18" s="9">
        <f t="shared" si="0"/>
        <v>1183.35</v>
      </c>
      <c r="G18" s="23">
        <f t="shared" si="1"/>
        <v>11951.835</v>
      </c>
      <c r="H18" s="31" t="s">
        <v>45</v>
      </c>
      <c r="I18" s="31" t="s">
        <v>43</v>
      </c>
      <c r="J18" s="36"/>
    </row>
    <row r="19" ht="26" customHeight="1" spans="1:10">
      <c r="A19" s="9">
        <v>16</v>
      </c>
      <c r="B19" s="9" t="s">
        <v>33</v>
      </c>
      <c r="C19" s="9" t="s">
        <v>31</v>
      </c>
      <c r="D19" s="12">
        <v>40.4</v>
      </c>
      <c r="E19" s="12">
        <v>875</v>
      </c>
      <c r="F19" s="9">
        <f t="shared" si="0"/>
        <v>918.75</v>
      </c>
      <c r="G19" s="23">
        <f t="shared" si="1"/>
        <v>37117.5</v>
      </c>
      <c r="H19" s="31" t="s">
        <v>46</v>
      </c>
      <c r="I19" s="31" t="s">
        <v>29</v>
      </c>
      <c r="J19" s="36"/>
    </row>
    <row r="20" ht="26" customHeight="1" spans="1:10">
      <c r="A20" s="9">
        <v>17</v>
      </c>
      <c r="B20" s="9" t="s">
        <v>35</v>
      </c>
      <c r="C20" s="9" t="s">
        <v>31</v>
      </c>
      <c r="D20" s="12">
        <v>40.4</v>
      </c>
      <c r="E20" s="12">
        <v>1127</v>
      </c>
      <c r="F20" s="9">
        <f t="shared" si="0"/>
        <v>1183.35</v>
      </c>
      <c r="G20" s="23">
        <f t="shared" si="1"/>
        <v>47807.34</v>
      </c>
      <c r="H20" s="31" t="s">
        <v>46</v>
      </c>
      <c r="I20" s="31" t="s">
        <v>29</v>
      </c>
      <c r="J20" s="36"/>
    </row>
    <row r="21" ht="26" customHeight="1" spans="1:10">
      <c r="A21" s="9">
        <v>18</v>
      </c>
      <c r="B21" s="9" t="s">
        <v>41</v>
      </c>
      <c r="C21" s="9" t="s">
        <v>31</v>
      </c>
      <c r="D21" s="12">
        <v>3.03</v>
      </c>
      <c r="E21" s="12">
        <v>740</v>
      </c>
      <c r="F21" s="9">
        <f t="shared" si="0"/>
        <v>777</v>
      </c>
      <c r="G21" s="23">
        <f t="shared" si="1"/>
        <v>2354.31</v>
      </c>
      <c r="H21" s="31" t="s">
        <v>47</v>
      </c>
      <c r="I21" s="31" t="s">
        <v>43</v>
      </c>
      <c r="J21" s="36"/>
    </row>
    <row r="22" ht="26" customHeight="1" spans="1:10">
      <c r="A22" s="9">
        <v>19</v>
      </c>
      <c r="B22" s="9" t="s">
        <v>44</v>
      </c>
      <c r="C22" s="9" t="s">
        <v>31</v>
      </c>
      <c r="D22" s="12">
        <v>3.03</v>
      </c>
      <c r="E22" s="12">
        <v>255</v>
      </c>
      <c r="F22" s="9">
        <f t="shared" si="0"/>
        <v>267.75</v>
      </c>
      <c r="G22" s="23">
        <f t="shared" si="1"/>
        <v>811.2825</v>
      </c>
      <c r="H22" s="31" t="s">
        <v>47</v>
      </c>
      <c r="I22" s="31" t="s">
        <v>43</v>
      </c>
      <c r="J22" s="36"/>
    </row>
    <row r="23" ht="26" customHeight="1" spans="1:10">
      <c r="A23" s="9">
        <v>20</v>
      </c>
      <c r="B23" s="9" t="s">
        <v>41</v>
      </c>
      <c r="C23" s="9" t="s">
        <v>31</v>
      </c>
      <c r="D23" s="12">
        <v>4.04</v>
      </c>
      <c r="E23" s="12">
        <v>740</v>
      </c>
      <c r="F23" s="9">
        <f t="shared" si="0"/>
        <v>777</v>
      </c>
      <c r="G23" s="23">
        <f t="shared" si="1"/>
        <v>3139.08</v>
      </c>
      <c r="H23" s="9" t="s">
        <v>48</v>
      </c>
      <c r="I23" s="31" t="s">
        <v>43</v>
      </c>
      <c r="J23" s="36"/>
    </row>
    <row r="24" ht="26" customHeight="1" spans="1:10">
      <c r="A24" s="9">
        <v>21</v>
      </c>
      <c r="B24" s="9" t="s">
        <v>49</v>
      </c>
      <c r="C24" s="9" t="s">
        <v>27</v>
      </c>
      <c r="D24" s="12">
        <v>4</v>
      </c>
      <c r="E24" s="12">
        <v>1580</v>
      </c>
      <c r="F24" s="9">
        <f t="shared" si="0"/>
        <v>1659</v>
      </c>
      <c r="G24" s="23">
        <f t="shared" si="1"/>
        <v>6636</v>
      </c>
      <c r="H24" s="9" t="s">
        <v>48</v>
      </c>
      <c r="I24" s="31" t="s">
        <v>29</v>
      </c>
      <c r="J24" s="36"/>
    </row>
    <row r="25" ht="26" customHeight="1" spans="1:10">
      <c r="A25" s="9">
        <v>22</v>
      </c>
      <c r="B25" s="9" t="s">
        <v>44</v>
      </c>
      <c r="C25" s="9" t="s">
        <v>31</v>
      </c>
      <c r="D25" s="12">
        <v>4.04</v>
      </c>
      <c r="E25" s="12">
        <v>255</v>
      </c>
      <c r="F25" s="9">
        <f t="shared" si="0"/>
        <v>267.75</v>
      </c>
      <c r="G25" s="23">
        <f t="shared" si="1"/>
        <v>1081.71</v>
      </c>
      <c r="H25" s="9" t="s">
        <v>48</v>
      </c>
      <c r="I25" s="31" t="s">
        <v>43</v>
      </c>
      <c r="J25" s="36"/>
    </row>
    <row r="26" ht="26" customHeight="1" spans="1:10">
      <c r="A26" s="9">
        <v>23</v>
      </c>
      <c r="B26" s="9" t="s">
        <v>50</v>
      </c>
      <c r="C26" s="9" t="s">
        <v>51</v>
      </c>
      <c r="D26" s="12">
        <v>104</v>
      </c>
      <c r="E26" s="12">
        <v>740</v>
      </c>
      <c r="F26" s="9">
        <f t="shared" si="0"/>
        <v>777</v>
      </c>
      <c r="G26" s="23">
        <f t="shared" si="1"/>
        <v>80808</v>
      </c>
      <c r="H26" s="31" t="s">
        <v>52</v>
      </c>
      <c r="I26" s="31" t="s">
        <v>29</v>
      </c>
      <c r="J26" s="36"/>
    </row>
    <row r="27" ht="26" customHeight="1" spans="1:10">
      <c r="A27" s="9">
        <v>24</v>
      </c>
      <c r="B27" s="9" t="s">
        <v>41</v>
      </c>
      <c r="C27" s="9" t="s">
        <v>31</v>
      </c>
      <c r="D27" s="12">
        <v>34</v>
      </c>
      <c r="E27" s="12">
        <v>740</v>
      </c>
      <c r="F27" s="9">
        <f t="shared" si="0"/>
        <v>777</v>
      </c>
      <c r="G27" s="23">
        <f t="shared" si="1"/>
        <v>26418</v>
      </c>
      <c r="H27" s="31" t="s">
        <v>52</v>
      </c>
      <c r="I27" s="31" t="s">
        <v>43</v>
      </c>
      <c r="J27" s="36"/>
    </row>
    <row r="28" ht="26" customHeight="1" spans="1:10">
      <c r="A28" s="9">
        <v>25</v>
      </c>
      <c r="B28" s="9" t="s">
        <v>44</v>
      </c>
      <c r="C28" s="9" t="s">
        <v>31</v>
      </c>
      <c r="D28" s="12">
        <v>34</v>
      </c>
      <c r="E28" s="12">
        <v>255</v>
      </c>
      <c r="F28" s="9">
        <f t="shared" si="0"/>
        <v>267.75</v>
      </c>
      <c r="G28" s="23">
        <f t="shared" si="1"/>
        <v>9103.5</v>
      </c>
      <c r="H28" s="31" t="s">
        <v>52</v>
      </c>
      <c r="I28" s="31" t="s">
        <v>43</v>
      </c>
      <c r="J28" s="36"/>
    </row>
    <row r="29" ht="26" customHeight="1" spans="1:10">
      <c r="A29" s="9">
        <v>26</v>
      </c>
      <c r="B29" s="9" t="s">
        <v>44</v>
      </c>
      <c r="C29" s="9" t="s">
        <v>31</v>
      </c>
      <c r="D29" s="12">
        <v>20</v>
      </c>
      <c r="E29" s="12">
        <v>255</v>
      </c>
      <c r="F29" s="9">
        <f t="shared" si="0"/>
        <v>267.75</v>
      </c>
      <c r="G29" s="23">
        <f t="shared" si="1"/>
        <v>5355</v>
      </c>
      <c r="H29" s="31" t="s">
        <v>52</v>
      </c>
      <c r="I29" s="31" t="s">
        <v>43</v>
      </c>
      <c r="J29" s="36" t="s">
        <v>53</v>
      </c>
    </row>
    <row r="30" ht="26" customHeight="1" spans="1:10">
      <c r="A30" s="9">
        <v>27</v>
      </c>
      <c r="B30" s="9" t="s">
        <v>50</v>
      </c>
      <c r="C30" s="9" t="s">
        <v>31</v>
      </c>
      <c r="D30" s="12">
        <v>20</v>
      </c>
      <c r="E30" s="12">
        <v>740</v>
      </c>
      <c r="F30" s="9">
        <f t="shared" si="0"/>
        <v>777</v>
      </c>
      <c r="G30" s="23">
        <f t="shared" si="1"/>
        <v>15540</v>
      </c>
      <c r="H30" s="31" t="s">
        <v>52</v>
      </c>
      <c r="I30" s="31" t="s">
        <v>43</v>
      </c>
      <c r="J30" s="36" t="s">
        <v>53</v>
      </c>
    </row>
    <row r="31" ht="26" customHeight="1" spans="1:10">
      <c r="A31" s="9">
        <v>28</v>
      </c>
      <c r="B31" s="9" t="s">
        <v>41</v>
      </c>
      <c r="C31" s="9" t="s">
        <v>31</v>
      </c>
      <c r="D31" s="12">
        <v>46.46</v>
      </c>
      <c r="E31" s="12">
        <v>740</v>
      </c>
      <c r="F31" s="9">
        <f t="shared" si="0"/>
        <v>777</v>
      </c>
      <c r="G31" s="23">
        <f t="shared" si="1"/>
        <v>36099.42</v>
      </c>
      <c r="H31" s="31" t="s">
        <v>54</v>
      </c>
      <c r="I31" s="31" t="s">
        <v>43</v>
      </c>
      <c r="J31" s="36"/>
    </row>
    <row r="32" ht="26" customHeight="1" spans="1:10">
      <c r="A32" s="9">
        <v>29</v>
      </c>
      <c r="B32" s="9" t="s">
        <v>44</v>
      </c>
      <c r="C32" s="9" t="s">
        <v>31</v>
      </c>
      <c r="D32" s="12">
        <v>46.46</v>
      </c>
      <c r="E32" s="12">
        <v>255</v>
      </c>
      <c r="F32" s="9">
        <f t="shared" si="0"/>
        <v>267.75</v>
      </c>
      <c r="G32" s="23">
        <f t="shared" si="1"/>
        <v>12439.665</v>
      </c>
      <c r="H32" s="31" t="s">
        <v>54</v>
      </c>
      <c r="I32" s="31" t="s">
        <v>43</v>
      </c>
      <c r="J32" s="36"/>
    </row>
    <row r="33" ht="26" customHeight="1" spans="1:10">
      <c r="A33" s="9">
        <v>30</v>
      </c>
      <c r="B33" s="9" t="s">
        <v>33</v>
      </c>
      <c r="C33" s="9" t="s">
        <v>31</v>
      </c>
      <c r="D33" s="12">
        <v>4.04</v>
      </c>
      <c r="E33" s="12">
        <v>875</v>
      </c>
      <c r="F33" s="9">
        <f t="shared" si="0"/>
        <v>918.75</v>
      </c>
      <c r="G33" s="23">
        <f t="shared" si="1"/>
        <v>3711.75</v>
      </c>
      <c r="H33" s="31" t="s">
        <v>54</v>
      </c>
      <c r="I33" s="31" t="s">
        <v>29</v>
      </c>
      <c r="J33" s="36"/>
    </row>
    <row r="34" ht="26" customHeight="1" spans="1:10">
      <c r="A34" s="9">
        <v>31</v>
      </c>
      <c r="B34" s="9" t="s">
        <v>35</v>
      </c>
      <c r="C34" s="9" t="s">
        <v>31</v>
      </c>
      <c r="D34" s="12">
        <v>4.04</v>
      </c>
      <c r="E34" s="12">
        <v>1127</v>
      </c>
      <c r="F34" s="9">
        <f t="shared" si="0"/>
        <v>1183.35</v>
      </c>
      <c r="G34" s="23">
        <f t="shared" si="1"/>
        <v>4780.734</v>
      </c>
      <c r="H34" s="31" t="s">
        <v>54</v>
      </c>
      <c r="I34" s="31" t="s">
        <v>29</v>
      </c>
      <c r="J34" s="36"/>
    </row>
    <row r="35" ht="26" customHeight="1" spans="1:10">
      <c r="A35" s="9">
        <v>32</v>
      </c>
      <c r="B35" s="9" t="s">
        <v>41</v>
      </c>
      <c r="C35" s="9" t="s">
        <v>31</v>
      </c>
      <c r="D35" s="12">
        <v>5.05</v>
      </c>
      <c r="E35" s="12">
        <v>740</v>
      </c>
      <c r="F35" s="9">
        <f t="shared" si="0"/>
        <v>777</v>
      </c>
      <c r="G35" s="23">
        <f t="shared" si="1"/>
        <v>3923.85</v>
      </c>
      <c r="H35" s="31" t="s">
        <v>55</v>
      </c>
      <c r="I35" s="31" t="s">
        <v>43</v>
      </c>
      <c r="J35" s="36"/>
    </row>
    <row r="36" ht="26" customHeight="1" spans="1:10">
      <c r="A36" s="9">
        <v>33</v>
      </c>
      <c r="B36" s="9" t="s">
        <v>49</v>
      </c>
      <c r="C36" s="9" t="s">
        <v>27</v>
      </c>
      <c r="D36" s="12">
        <v>4</v>
      </c>
      <c r="E36" s="12">
        <v>1580</v>
      </c>
      <c r="F36" s="9">
        <f t="shared" si="0"/>
        <v>1659</v>
      </c>
      <c r="G36" s="23">
        <f t="shared" si="1"/>
        <v>6636</v>
      </c>
      <c r="H36" s="31" t="s">
        <v>55</v>
      </c>
      <c r="I36" s="31" t="s">
        <v>29</v>
      </c>
      <c r="J36" s="36"/>
    </row>
    <row r="37" ht="26" customHeight="1" spans="1:10">
      <c r="A37" s="9">
        <v>34</v>
      </c>
      <c r="B37" s="9" t="s">
        <v>30</v>
      </c>
      <c r="C37" s="9" t="s">
        <v>31</v>
      </c>
      <c r="D37" s="12">
        <v>4.04</v>
      </c>
      <c r="E37" s="12">
        <v>2055</v>
      </c>
      <c r="F37" s="9">
        <f t="shared" ref="F37:F68" si="2">E37*1.05</f>
        <v>2157.75</v>
      </c>
      <c r="G37" s="23">
        <f t="shared" si="1"/>
        <v>8717.31</v>
      </c>
      <c r="H37" s="31" t="s">
        <v>55</v>
      </c>
      <c r="I37" s="31" t="s">
        <v>29</v>
      </c>
      <c r="J37" s="36"/>
    </row>
    <row r="38" ht="26" customHeight="1" spans="1:10">
      <c r="A38" s="9">
        <v>35</v>
      </c>
      <c r="B38" s="9" t="s">
        <v>44</v>
      </c>
      <c r="C38" s="9" t="s">
        <v>31</v>
      </c>
      <c r="D38" s="12">
        <v>5.05</v>
      </c>
      <c r="E38" s="12">
        <v>255</v>
      </c>
      <c r="F38" s="9">
        <f t="shared" si="2"/>
        <v>267.75</v>
      </c>
      <c r="G38" s="23">
        <f t="shared" si="1"/>
        <v>1352.1375</v>
      </c>
      <c r="H38" s="31" t="s">
        <v>55</v>
      </c>
      <c r="I38" s="31" t="s">
        <v>43</v>
      </c>
      <c r="J38" s="36"/>
    </row>
    <row r="39" ht="26" customHeight="1" spans="1:10">
      <c r="A39" s="9">
        <v>36</v>
      </c>
      <c r="B39" s="9" t="s">
        <v>33</v>
      </c>
      <c r="C39" s="9" t="s">
        <v>31</v>
      </c>
      <c r="D39" s="12">
        <v>3.03</v>
      </c>
      <c r="E39" s="12">
        <v>875</v>
      </c>
      <c r="F39" s="9">
        <f t="shared" si="2"/>
        <v>918.75</v>
      </c>
      <c r="G39" s="23">
        <f t="shared" si="1"/>
        <v>2783.8125</v>
      </c>
      <c r="H39" s="31" t="s">
        <v>55</v>
      </c>
      <c r="I39" s="31" t="s">
        <v>29</v>
      </c>
      <c r="J39" s="36"/>
    </row>
    <row r="40" ht="26" customHeight="1" spans="1:10">
      <c r="A40" s="9">
        <v>37</v>
      </c>
      <c r="B40" s="9" t="s">
        <v>35</v>
      </c>
      <c r="C40" s="9" t="s">
        <v>31</v>
      </c>
      <c r="D40" s="12">
        <v>3.03</v>
      </c>
      <c r="E40" s="12">
        <v>1127</v>
      </c>
      <c r="F40" s="9">
        <f t="shared" si="2"/>
        <v>1183.35</v>
      </c>
      <c r="G40" s="23">
        <f t="shared" si="1"/>
        <v>3585.5505</v>
      </c>
      <c r="H40" s="31" t="s">
        <v>55</v>
      </c>
      <c r="I40" s="31" t="s">
        <v>29</v>
      </c>
      <c r="J40" s="36"/>
    </row>
    <row r="41" ht="26" customHeight="1" spans="1:10">
      <c r="A41" s="9">
        <v>38</v>
      </c>
      <c r="B41" s="9" t="s">
        <v>41</v>
      </c>
      <c r="C41" s="9" t="s">
        <v>31</v>
      </c>
      <c r="D41" s="12">
        <v>3.03</v>
      </c>
      <c r="E41" s="12">
        <v>740</v>
      </c>
      <c r="F41" s="9">
        <f t="shared" si="2"/>
        <v>777</v>
      </c>
      <c r="G41" s="23">
        <f t="shared" ref="G41:G46" si="3">F41*D41</f>
        <v>2354.31</v>
      </c>
      <c r="H41" s="31" t="s">
        <v>56</v>
      </c>
      <c r="I41" s="31" t="s">
        <v>43</v>
      </c>
      <c r="J41" s="36"/>
    </row>
    <row r="42" ht="26" customHeight="1" spans="1:10">
      <c r="A42" s="9">
        <v>39</v>
      </c>
      <c r="B42" s="9" t="s">
        <v>49</v>
      </c>
      <c r="C42" s="9" t="s">
        <v>27</v>
      </c>
      <c r="D42" s="12">
        <v>4</v>
      </c>
      <c r="E42" s="12">
        <v>1580</v>
      </c>
      <c r="F42" s="9">
        <f t="shared" si="2"/>
        <v>1659</v>
      </c>
      <c r="G42" s="23">
        <f t="shared" si="3"/>
        <v>6636</v>
      </c>
      <c r="H42" s="31" t="s">
        <v>56</v>
      </c>
      <c r="I42" s="31" t="s">
        <v>29</v>
      </c>
      <c r="J42" s="36"/>
    </row>
    <row r="43" ht="26" customHeight="1" spans="1:10">
      <c r="A43" s="9">
        <v>40</v>
      </c>
      <c r="B43" s="9" t="s">
        <v>30</v>
      </c>
      <c r="C43" s="9" t="s">
        <v>31</v>
      </c>
      <c r="D43" s="12">
        <v>4.04</v>
      </c>
      <c r="E43" s="12">
        <v>2055</v>
      </c>
      <c r="F43" s="9">
        <f t="shared" si="2"/>
        <v>2157.75</v>
      </c>
      <c r="G43" s="23">
        <f t="shared" si="3"/>
        <v>8717.31</v>
      </c>
      <c r="H43" s="31" t="s">
        <v>56</v>
      </c>
      <c r="I43" s="31" t="s">
        <v>29</v>
      </c>
      <c r="J43" s="36"/>
    </row>
    <row r="44" ht="26" customHeight="1" spans="1:10">
      <c r="A44" s="9">
        <v>41</v>
      </c>
      <c r="B44" s="9" t="s">
        <v>44</v>
      </c>
      <c r="C44" s="9" t="s">
        <v>31</v>
      </c>
      <c r="D44" s="12">
        <v>3.03</v>
      </c>
      <c r="E44" s="12">
        <v>255</v>
      </c>
      <c r="F44" s="9">
        <f t="shared" si="2"/>
        <v>267.75</v>
      </c>
      <c r="G44" s="23">
        <f t="shared" si="3"/>
        <v>811.2825</v>
      </c>
      <c r="H44" s="31" t="s">
        <v>56</v>
      </c>
      <c r="I44" s="31" t="s">
        <v>43</v>
      </c>
      <c r="J44" s="36"/>
    </row>
    <row r="45" ht="26" customHeight="1" spans="1:10">
      <c r="A45" s="9">
        <v>42</v>
      </c>
      <c r="B45" s="9" t="s">
        <v>57</v>
      </c>
      <c r="C45" s="9" t="s">
        <v>31</v>
      </c>
      <c r="D45" s="12">
        <v>24.24</v>
      </c>
      <c r="E45" s="12">
        <v>285</v>
      </c>
      <c r="F45" s="9">
        <f t="shared" si="2"/>
        <v>299.25</v>
      </c>
      <c r="G45" s="23">
        <f t="shared" si="3"/>
        <v>7253.82</v>
      </c>
      <c r="H45" s="31" t="s">
        <v>34</v>
      </c>
      <c r="I45" s="31" t="s">
        <v>29</v>
      </c>
      <c r="J45" s="36"/>
    </row>
    <row r="46" ht="26" customHeight="1" spans="1:10">
      <c r="A46" s="9">
        <v>43</v>
      </c>
      <c r="B46" s="9" t="s">
        <v>58</v>
      </c>
      <c r="C46" s="9" t="s">
        <v>31</v>
      </c>
      <c r="D46" s="12">
        <v>24</v>
      </c>
      <c r="E46" s="12">
        <v>1127</v>
      </c>
      <c r="F46" s="9">
        <f t="shared" si="2"/>
        <v>1183.35</v>
      </c>
      <c r="G46" s="23">
        <f t="shared" si="3"/>
        <v>28400.4</v>
      </c>
      <c r="H46" s="31" t="s">
        <v>34</v>
      </c>
      <c r="I46" s="31" t="s">
        <v>29</v>
      </c>
      <c r="J46" s="36" t="s">
        <v>59</v>
      </c>
    </row>
    <row r="47" ht="26" customHeight="1" spans="1:10">
      <c r="A47" s="9">
        <v>44</v>
      </c>
      <c r="B47" s="9" t="s">
        <v>57</v>
      </c>
      <c r="C47" s="9" t="s">
        <v>31</v>
      </c>
      <c r="D47" s="12">
        <v>24.24</v>
      </c>
      <c r="E47" s="12">
        <v>285</v>
      </c>
      <c r="F47" s="9">
        <f t="shared" si="2"/>
        <v>299.25</v>
      </c>
      <c r="G47" s="23">
        <f t="shared" ref="G47:G54" si="4">F47*D47</f>
        <v>7253.82</v>
      </c>
      <c r="H47" s="31" t="s">
        <v>36</v>
      </c>
      <c r="I47" s="31" t="s">
        <v>29</v>
      </c>
      <c r="J47" s="36"/>
    </row>
    <row r="48" ht="26" customHeight="1" spans="1:10">
      <c r="A48" s="9">
        <v>45</v>
      </c>
      <c r="B48" s="9" t="s">
        <v>60</v>
      </c>
      <c r="C48" s="9" t="s">
        <v>31</v>
      </c>
      <c r="D48" s="12">
        <v>24</v>
      </c>
      <c r="E48" s="12">
        <v>327</v>
      </c>
      <c r="F48" s="9">
        <f t="shared" si="2"/>
        <v>343.35</v>
      </c>
      <c r="G48" s="23">
        <f t="shared" si="4"/>
        <v>8240.4</v>
      </c>
      <c r="H48" s="31" t="s">
        <v>36</v>
      </c>
      <c r="I48" s="31" t="s">
        <v>29</v>
      </c>
      <c r="J48" s="36" t="s">
        <v>59</v>
      </c>
    </row>
    <row r="49" ht="26" customHeight="1" spans="1:10">
      <c r="A49" s="9">
        <v>46</v>
      </c>
      <c r="B49" s="9" t="s">
        <v>32</v>
      </c>
      <c r="C49" s="9" t="s">
        <v>31</v>
      </c>
      <c r="D49" s="12">
        <v>8.08</v>
      </c>
      <c r="E49" s="12">
        <v>829</v>
      </c>
      <c r="F49" s="9">
        <f t="shared" si="2"/>
        <v>870.45</v>
      </c>
      <c r="G49" s="23">
        <f t="shared" si="4"/>
        <v>7033.236</v>
      </c>
      <c r="H49" s="31" t="s">
        <v>42</v>
      </c>
      <c r="I49" s="31" t="s">
        <v>29</v>
      </c>
      <c r="J49" s="36"/>
    </row>
    <row r="50" ht="26" customHeight="1" spans="1:10">
      <c r="A50" s="9">
        <v>47</v>
      </c>
      <c r="B50" s="9" t="s">
        <v>60</v>
      </c>
      <c r="C50" s="9" t="s">
        <v>31</v>
      </c>
      <c r="D50" s="12">
        <v>8</v>
      </c>
      <c r="E50" s="12">
        <v>327</v>
      </c>
      <c r="F50" s="9">
        <f t="shared" si="2"/>
        <v>343.35</v>
      </c>
      <c r="G50" s="23">
        <f t="shared" si="4"/>
        <v>2746.8</v>
      </c>
      <c r="H50" s="31" t="s">
        <v>42</v>
      </c>
      <c r="I50" s="31" t="s">
        <v>29</v>
      </c>
      <c r="J50" s="36" t="s">
        <v>59</v>
      </c>
    </row>
    <row r="51" ht="26" customHeight="1" spans="1:10">
      <c r="A51" s="9">
        <v>48</v>
      </c>
      <c r="B51" s="9" t="s">
        <v>32</v>
      </c>
      <c r="C51" s="9" t="s">
        <v>31</v>
      </c>
      <c r="D51" s="12">
        <v>24.24</v>
      </c>
      <c r="E51" s="12">
        <v>829</v>
      </c>
      <c r="F51" s="9">
        <f t="shared" si="2"/>
        <v>870.45</v>
      </c>
      <c r="G51" s="23">
        <f t="shared" si="4"/>
        <v>21099.708</v>
      </c>
      <c r="H51" s="31" t="s">
        <v>61</v>
      </c>
      <c r="I51" s="31" t="s">
        <v>29</v>
      </c>
      <c r="J51" s="36"/>
    </row>
    <row r="52" ht="26" customHeight="1" spans="1:10">
      <c r="A52" s="9">
        <v>49</v>
      </c>
      <c r="B52" s="9" t="s">
        <v>60</v>
      </c>
      <c r="C52" s="9" t="s">
        <v>31</v>
      </c>
      <c r="D52" s="12">
        <v>24</v>
      </c>
      <c r="E52" s="12">
        <v>327</v>
      </c>
      <c r="F52" s="9">
        <f t="shared" si="2"/>
        <v>343.35</v>
      </c>
      <c r="G52" s="23">
        <f t="shared" si="4"/>
        <v>8240.4</v>
      </c>
      <c r="H52" s="31" t="s">
        <v>61</v>
      </c>
      <c r="I52" s="31" t="s">
        <v>29</v>
      </c>
      <c r="J52" s="36" t="s">
        <v>59</v>
      </c>
    </row>
    <row r="53" ht="26" customHeight="1" spans="1:10">
      <c r="A53" s="9">
        <v>50</v>
      </c>
      <c r="B53" s="9" t="s">
        <v>57</v>
      </c>
      <c r="C53" s="9" t="s">
        <v>31</v>
      </c>
      <c r="D53" s="12">
        <v>24.24</v>
      </c>
      <c r="E53" s="12">
        <v>285</v>
      </c>
      <c r="F53" s="9">
        <f t="shared" si="2"/>
        <v>299.25</v>
      </c>
      <c r="G53" s="23">
        <f t="shared" si="4"/>
        <v>7253.82</v>
      </c>
      <c r="H53" s="31" t="s">
        <v>46</v>
      </c>
      <c r="I53" s="31" t="s">
        <v>29</v>
      </c>
      <c r="J53" s="36"/>
    </row>
    <row r="54" ht="26" customHeight="1" spans="1:10">
      <c r="A54" s="9">
        <v>51</v>
      </c>
      <c r="B54" s="9" t="s">
        <v>60</v>
      </c>
      <c r="C54" s="9" t="s">
        <v>31</v>
      </c>
      <c r="D54" s="12">
        <v>24</v>
      </c>
      <c r="E54" s="12">
        <v>327</v>
      </c>
      <c r="F54" s="9">
        <f t="shared" si="2"/>
        <v>343.35</v>
      </c>
      <c r="G54" s="23">
        <f t="shared" si="4"/>
        <v>8240.4</v>
      </c>
      <c r="H54" s="31" t="s">
        <v>46</v>
      </c>
      <c r="I54" s="31" t="s">
        <v>29</v>
      </c>
      <c r="J54" s="36" t="s">
        <v>59</v>
      </c>
    </row>
    <row r="55" ht="26" customHeight="1" spans="1:10">
      <c r="A55" s="9">
        <v>52</v>
      </c>
      <c r="B55" s="9" t="s">
        <v>57</v>
      </c>
      <c r="C55" s="9" t="s">
        <v>31</v>
      </c>
      <c r="D55" s="12">
        <v>3.03</v>
      </c>
      <c r="E55" s="12">
        <v>285</v>
      </c>
      <c r="F55" s="9">
        <f t="shared" si="2"/>
        <v>299.25</v>
      </c>
      <c r="G55" s="23">
        <f t="shared" ref="G55:G68" si="5">F55*D55</f>
        <v>906.7275</v>
      </c>
      <c r="H55" s="31" t="s">
        <v>47</v>
      </c>
      <c r="I55" s="31" t="s">
        <v>29</v>
      </c>
      <c r="J55" s="36"/>
    </row>
    <row r="56" ht="26" customHeight="1" spans="1:10">
      <c r="A56" s="9">
        <v>53</v>
      </c>
      <c r="B56" s="9" t="s">
        <v>60</v>
      </c>
      <c r="C56" s="9" t="s">
        <v>31</v>
      </c>
      <c r="D56" s="12">
        <v>3</v>
      </c>
      <c r="E56" s="12">
        <v>327</v>
      </c>
      <c r="F56" s="9">
        <f t="shared" si="2"/>
        <v>343.35</v>
      </c>
      <c r="G56" s="23">
        <f t="shared" si="5"/>
        <v>1030.05</v>
      </c>
      <c r="H56" s="31" t="s">
        <v>47</v>
      </c>
      <c r="I56" s="31" t="s">
        <v>29</v>
      </c>
      <c r="J56" s="36" t="s">
        <v>59</v>
      </c>
    </row>
    <row r="57" ht="26" customHeight="1" spans="1:10">
      <c r="A57" s="9">
        <v>54</v>
      </c>
      <c r="B57" s="9" t="s">
        <v>62</v>
      </c>
      <c r="C57" s="9" t="s">
        <v>31</v>
      </c>
      <c r="D57" s="12">
        <v>14</v>
      </c>
      <c r="E57" s="12">
        <v>285</v>
      </c>
      <c r="F57" s="9">
        <f t="shared" si="2"/>
        <v>299.25</v>
      </c>
      <c r="G57" s="23">
        <f t="shared" si="5"/>
        <v>4189.5</v>
      </c>
      <c r="H57" s="31" t="s">
        <v>52</v>
      </c>
      <c r="I57" s="31" t="s">
        <v>29</v>
      </c>
      <c r="J57" s="36"/>
    </row>
    <row r="58" ht="26" customHeight="1" spans="1:10">
      <c r="A58" s="9">
        <v>55</v>
      </c>
      <c r="B58" s="9" t="s">
        <v>58</v>
      </c>
      <c r="C58" s="9" t="s">
        <v>31</v>
      </c>
      <c r="D58" s="12">
        <v>14</v>
      </c>
      <c r="E58" s="12">
        <v>1127</v>
      </c>
      <c r="F58" s="9">
        <f t="shared" si="2"/>
        <v>1183.35</v>
      </c>
      <c r="G58" s="23">
        <f t="shared" si="5"/>
        <v>16566.9</v>
      </c>
      <c r="H58" s="31" t="s">
        <v>52</v>
      </c>
      <c r="I58" s="31" t="s">
        <v>29</v>
      </c>
      <c r="J58" s="36"/>
    </row>
    <row r="59" ht="26" customHeight="1" spans="1:10">
      <c r="A59" s="9">
        <v>56</v>
      </c>
      <c r="B59" s="9" t="s">
        <v>57</v>
      </c>
      <c r="C59" s="9" t="s">
        <v>31</v>
      </c>
      <c r="D59" s="12">
        <v>4.04</v>
      </c>
      <c r="E59" s="12">
        <v>285</v>
      </c>
      <c r="F59" s="9">
        <f t="shared" si="2"/>
        <v>299.25</v>
      </c>
      <c r="G59" s="23">
        <f t="shared" si="5"/>
        <v>1208.97</v>
      </c>
      <c r="H59" s="9" t="s">
        <v>48</v>
      </c>
      <c r="I59" s="31" t="s">
        <v>29</v>
      </c>
      <c r="J59" s="36"/>
    </row>
    <row r="60" ht="26" customHeight="1" spans="1:10">
      <c r="A60" s="9">
        <v>57</v>
      </c>
      <c r="B60" s="9" t="s">
        <v>58</v>
      </c>
      <c r="C60" s="9" t="s">
        <v>31</v>
      </c>
      <c r="D60" s="12">
        <v>4</v>
      </c>
      <c r="E60" s="12">
        <v>1127</v>
      </c>
      <c r="F60" s="9">
        <f t="shared" si="2"/>
        <v>1183.35</v>
      </c>
      <c r="G60" s="23">
        <f t="shared" si="5"/>
        <v>4733.4</v>
      </c>
      <c r="H60" s="9" t="s">
        <v>48</v>
      </c>
      <c r="I60" s="31" t="s">
        <v>29</v>
      </c>
      <c r="J60" s="36" t="s">
        <v>59</v>
      </c>
    </row>
    <row r="61" ht="26" customHeight="1" spans="1:10">
      <c r="A61" s="9">
        <v>58</v>
      </c>
      <c r="B61" s="9" t="s">
        <v>32</v>
      </c>
      <c r="C61" s="9" t="s">
        <v>31</v>
      </c>
      <c r="D61" s="12">
        <v>8.08</v>
      </c>
      <c r="E61" s="12">
        <v>829</v>
      </c>
      <c r="F61" s="9">
        <f t="shared" si="2"/>
        <v>870.45</v>
      </c>
      <c r="G61" s="23">
        <f t="shared" si="5"/>
        <v>7033.236</v>
      </c>
      <c r="H61" s="31" t="s">
        <v>54</v>
      </c>
      <c r="I61" s="31" t="s">
        <v>29</v>
      </c>
      <c r="J61" s="36"/>
    </row>
    <row r="62" ht="26" customHeight="1" spans="1:10">
      <c r="A62" s="9">
        <v>59</v>
      </c>
      <c r="B62" s="9" t="s">
        <v>63</v>
      </c>
      <c r="C62" s="9" t="s">
        <v>31</v>
      </c>
      <c r="D62" s="12">
        <v>24</v>
      </c>
      <c r="E62" s="12">
        <v>829</v>
      </c>
      <c r="F62" s="9">
        <f t="shared" si="2"/>
        <v>870.45</v>
      </c>
      <c r="G62" s="23">
        <f t="shared" si="5"/>
        <v>20890.8</v>
      </c>
      <c r="H62" s="31" t="s">
        <v>54</v>
      </c>
      <c r="I62" s="31" t="s">
        <v>29</v>
      </c>
      <c r="J62" s="36"/>
    </row>
    <row r="63" ht="26" customHeight="1" spans="1:10">
      <c r="A63" s="9">
        <v>60</v>
      </c>
      <c r="B63" s="9" t="s">
        <v>60</v>
      </c>
      <c r="C63" s="9" t="s">
        <v>31</v>
      </c>
      <c r="D63" s="12">
        <v>32</v>
      </c>
      <c r="E63" s="12">
        <v>327</v>
      </c>
      <c r="F63" s="9">
        <f t="shared" si="2"/>
        <v>343.35</v>
      </c>
      <c r="G63" s="23">
        <f t="shared" si="5"/>
        <v>10987.2</v>
      </c>
      <c r="H63" s="31" t="s">
        <v>54</v>
      </c>
      <c r="I63" s="31" t="s">
        <v>29</v>
      </c>
      <c r="J63" s="36" t="s">
        <v>59</v>
      </c>
    </row>
    <row r="64" ht="26" customHeight="1" spans="1:10">
      <c r="A64" s="9">
        <v>61</v>
      </c>
      <c r="B64" s="9" t="s">
        <v>30</v>
      </c>
      <c r="C64" s="9" t="s">
        <v>31</v>
      </c>
      <c r="D64" s="12">
        <v>6</v>
      </c>
      <c r="E64" s="12">
        <v>2055</v>
      </c>
      <c r="F64" s="9">
        <f t="shared" si="2"/>
        <v>2157.75</v>
      </c>
      <c r="G64" s="23">
        <f t="shared" si="5"/>
        <v>12946.5</v>
      </c>
      <c r="H64" s="31" t="s">
        <v>64</v>
      </c>
      <c r="I64" s="31" t="s">
        <v>29</v>
      </c>
      <c r="J64" s="36"/>
    </row>
    <row r="65" ht="26" customHeight="1" spans="1:10">
      <c r="A65" s="9">
        <v>62</v>
      </c>
      <c r="B65" s="9" t="s">
        <v>32</v>
      </c>
      <c r="C65" s="9" t="s">
        <v>31</v>
      </c>
      <c r="D65" s="12">
        <v>6</v>
      </c>
      <c r="E65" s="12">
        <v>829</v>
      </c>
      <c r="F65" s="9">
        <f t="shared" si="2"/>
        <v>870.45</v>
      </c>
      <c r="G65" s="23">
        <f t="shared" si="5"/>
        <v>5222.7</v>
      </c>
      <c r="H65" s="31" t="s">
        <v>64</v>
      </c>
      <c r="I65" s="31" t="s">
        <v>29</v>
      </c>
      <c r="J65" s="36"/>
    </row>
    <row r="66" ht="26" customHeight="1" spans="1:10">
      <c r="A66" s="9">
        <v>63</v>
      </c>
      <c r="B66" s="9" t="s">
        <v>60</v>
      </c>
      <c r="C66" s="9" t="s">
        <v>31</v>
      </c>
      <c r="D66" s="12">
        <v>6</v>
      </c>
      <c r="E66" s="12">
        <v>327</v>
      </c>
      <c r="F66" s="9">
        <f t="shared" si="2"/>
        <v>343.35</v>
      </c>
      <c r="G66" s="23">
        <f t="shared" si="5"/>
        <v>2060.1</v>
      </c>
      <c r="H66" s="31" t="s">
        <v>64</v>
      </c>
      <c r="I66" s="31" t="s">
        <v>29</v>
      </c>
      <c r="J66" s="36"/>
    </row>
    <row r="67" ht="26" customHeight="1" spans="1:10">
      <c r="A67" s="9">
        <v>64</v>
      </c>
      <c r="B67" s="9" t="s">
        <v>30</v>
      </c>
      <c r="C67" s="9" t="s">
        <v>31</v>
      </c>
      <c r="D67" s="12">
        <v>110</v>
      </c>
      <c r="E67" s="12">
        <v>2055</v>
      </c>
      <c r="F67" s="9">
        <f t="shared" si="2"/>
        <v>2157.75</v>
      </c>
      <c r="G67" s="23">
        <f t="shared" si="5"/>
        <v>237352.5</v>
      </c>
      <c r="H67" s="31" t="s">
        <v>65</v>
      </c>
      <c r="I67" s="31" t="s">
        <v>29</v>
      </c>
      <c r="J67" s="36" t="s">
        <v>66</v>
      </c>
    </row>
    <row r="68" ht="26" customHeight="1" spans="1:10">
      <c r="A68" s="9">
        <v>65</v>
      </c>
      <c r="B68" s="9" t="s">
        <v>49</v>
      </c>
      <c r="C68" s="9" t="s">
        <v>27</v>
      </c>
      <c r="D68" s="12">
        <v>110</v>
      </c>
      <c r="E68" s="12">
        <v>1580</v>
      </c>
      <c r="F68" s="9">
        <f t="shared" si="2"/>
        <v>1659</v>
      </c>
      <c r="G68" s="23">
        <f t="shared" si="5"/>
        <v>182490</v>
      </c>
      <c r="H68" s="31" t="s">
        <v>65</v>
      </c>
      <c r="I68" s="31" t="s">
        <v>29</v>
      </c>
      <c r="J68" s="36" t="s">
        <v>66</v>
      </c>
    </row>
    <row r="69" ht="26" customHeight="1" spans="1:10">
      <c r="A69" s="9">
        <v>66</v>
      </c>
      <c r="B69" s="9" t="s">
        <v>15</v>
      </c>
      <c r="C69" s="37"/>
      <c r="D69" s="37"/>
      <c r="E69" s="37"/>
      <c r="F69" s="37"/>
      <c r="G69" s="38">
        <f>SUM(G4:G68)</f>
        <v>1213032.87</v>
      </c>
      <c r="H69" s="37"/>
      <c r="I69" s="37"/>
      <c r="J69" s="36"/>
    </row>
  </sheetData>
  <mergeCells count="1">
    <mergeCell ref="A1:J1"/>
  </mergeCells>
  <pageMargins left="0.700694444444445" right="0.700694444444445" top="0.751388888888889" bottom="0.751388888888889" header="0.298611111111111" footer="0.298611111111111"/>
  <pageSetup paperSize="9" scale="88" orientation="landscape" horizontalDpi="600"/>
  <headerFooter/>
  <rowBreaks count="3" manualBreakCount="3">
    <brk id="19" max="9" man="1"/>
    <brk id="35" max="9" man="1"/>
    <brk id="53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workbookViewId="0">
      <selection activeCell="J9" sqref="J9"/>
    </sheetView>
  </sheetViews>
  <sheetFormatPr defaultColWidth="9" defaultRowHeight="13.5"/>
  <cols>
    <col min="1" max="1" width="6.75" customWidth="1"/>
    <col min="2" max="2" width="26.625" style="1" customWidth="1"/>
    <col min="3" max="3" width="9.25" customWidth="1"/>
    <col min="4" max="4" width="12.375" style="15" customWidth="1"/>
    <col min="5" max="5" width="11.375" style="15" customWidth="1"/>
    <col min="6" max="6" width="15.5" style="15" customWidth="1"/>
    <col min="7" max="7" width="17.125" style="15" customWidth="1"/>
    <col min="8" max="8" width="17.75" customWidth="1"/>
    <col min="9" max="9" width="12" customWidth="1"/>
  </cols>
  <sheetData>
    <row r="1" ht="33" customHeight="1" spans="1:9">
      <c r="A1" s="2" t="s">
        <v>67</v>
      </c>
      <c r="B1" s="2"/>
      <c r="C1" s="2"/>
      <c r="D1" s="2"/>
      <c r="E1" s="2"/>
      <c r="F1" s="2"/>
      <c r="G1" s="2"/>
      <c r="H1" s="2"/>
      <c r="I1" s="2"/>
    </row>
    <row r="2" ht="24" customHeight="1" spans="1:9">
      <c r="A2" s="2"/>
      <c r="B2" s="2"/>
      <c r="C2" s="2"/>
      <c r="D2" s="2"/>
      <c r="E2" s="2"/>
      <c r="F2" s="2"/>
      <c r="G2" s="2"/>
      <c r="H2" s="2"/>
      <c r="I2" s="3" t="s">
        <v>17</v>
      </c>
    </row>
    <row r="3" ht="51" customHeight="1" spans="1:9">
      <c r="A3" s="18" t="s">
        <v>1</v>
      </c>
      <c r="B3" s="18" t="s">
        <v>18</v>
      </c>
      <c r="C3" s="18" t="s">
        <v>19</v>
      </c>
      <c r="D3" s="30" t="s">
        <v>20</v>
      </c>
      <c r="E3" s="6" t="s">
        <v>21</v>
      </c>
      <c r="F3" s="5" t="s">
        <v>22</v>
      </c>
      <c r="G3" s="7" t="s">
        <v>23</v>
      </c>
      <c r="H3" s="18" t="s">
        <v>24</v>
      </c>
      <c r="I3" s="18" t="s">
        <v>4</v>
      </c>
    </row>
    <row r="4" s="14" customFormat="1" ht="26" customHeight="1" spans="1:9">
      <c r="A4" s="9">
        <v>1</v>
      </c>
      <c r="B4" s="9" t="s">
        <v>68</v>
      </c>
      <c r="C4" s="9" t="s">
        <v>69</v>
      </c>
      <c r="D4" s="10">
        <v>178.464</v>
      </c>
      <c r="E4" s="10">
        <v>80</v>
      </c>
      <c r="F4" s="10">
        <f>E4*1.05</f>
        <v>84</v>
      </c>
      <c r="G4" s="10">
        <f>F4*D4</f>
        <v>14990.976</v>
      </c>
      <c r="H4" s="31" t="s">
        <v>70</v>
      </c>
      <c r="I4" s="13"/>
    </row>
    <row r="5" s="14" customFormat="1" ht="26" customHeight="1" spans="1:9">
      <c r="A5" s="9">
        <v>2</v>
      </c>
      <c r="B5" s="9" t="s">
        <v>71</v>
      </c>
      <c r="C5" s="9" t="s">
        <v>69</v>
      </c>
      <c r="D5" s="10">
        <v>45.9</v>
      </c>
      <c r="E5" s="10">
        <v>75</v>
      </c>
      <c r="F5" s="10">
        <f t="shared" ref="F5:F49" si="0">E5*1.05</f>
        <v>78.75</v>
      </c>
      <c r="G5" s="10">
        <f t="shared" ref="G5:G49" si="1">F5*D5</f>
        <v>3614.625</v>
      </c>
      <c r="H5" s="31" t="s">
        <v>70</v>
      </c>
      <c r="I5" s="13"/>
    </row>
    <row r="6" s="14" customFormat="1" ht="26" customHeight="1" spans="1:9">
      <c r="A6" s="9">
        <v>3</v>
      </c>
      <c r="B6" s="9" t="s">
        <v>68</v>
      </c>
      <c r="C6" s="9" t="s">
        <v>69</v>
      </c>
      <c r="D6" s="10">
        <v>399.6928</v>
      </c>
      <c r="E6" s="10">
        <v>80</v>
      </c>
      <c r="F6" s="10">
        <f t="shared" si="0"/>
        <v>84</v>
      </c>
      <c r="G6" s="10">
        <f t="shared" si="1"/>
        <v>33574.1952</v>
      </c>
      <c r="H6" s="31" t="s">
        <v>28</v>
      </c>
      <c r="I6" s="13"/>
    </row>
    <row r="7" s="14" customFormat="1" ht="26" customHeight="1" spans="1:9">
      <c r="A7" s="9">
        <v>4</v>
      </c>
      <c r="B7" s="9" t="s">
        <v>71</v>
      </c>
      <c r="C7" s="9" t="s">
        <v>69</v>
      </c>
      <c r="D7" s="10">
        <v>45.9</v>
      </c>
      <c r="E7" s="10">
        <v>75</v>
      </c>
      <c r="F7" s="10">
        <f t="shared" si="0"/>
        <v>78.75</v>
      </c>
      <c r="G7" s="10">
        <f t="shared" si="1"/>
        <v>3614.625</v>
      </c>
      <c r="H7" s="31" t="s">
        <v>28</v>
      </c>
      <c r="I7" s="13"/>
    </row>
    <row r="8" s="14" customFormat="1" ht="26" customHeight="1" spans="1:9">
      <c r="A8" s="9">
        <v>5</v>
      </c>
      <c r="B8" s="9" t="s">
        <v>71</v>
      </c>
      <c r="C8" s="9" t="s">
        <v>69</v>
      </c>
      <c r="D8" s="10">
        <v>67.8096</v>
      </c>
      <c r="E8" s="10">
        <v>75</v>
      </c>
      <c r="F8" s="10">
        <f t="shared" si="0"/>
        <v>78.75</v>
      </c>
      <c r="G8" s="10">
        <f t="shared" si="1"/>
        <v>5340.006</v>
      </c>
      <c r="H8" s="31" t="s">
        <v>28</v>
      </c>
      <c r="I8" s="13"/>
    </row>
    <row r="9" s="14" customFormat="1" ht="26" customHeight="1" spans="1:9">
      <c r="A9" s="9">
        <v>6</v>
      </c>
      <c r="B9" s="9" t="s">
        <v>68</v>
      </c>
      <c r="C9" s="9" t="s">
        <v>69</v>
      </c>
      <c r="D9" s="10">
        <v>340.2048</v>
      </c>
      <c r="E9" s="10">
        <v>80</v>
      </c>
      <c r="F9" s="10">
        <f t="shared" si="0"/>
        <v>84</v>
      </c>
      <c r="G9" s="10">
        <f t="shared" si="1"/>
        <v>28577.2032</v>
      </c>
      <c r="H9" s="31" t="s">
        <v>72</v>
      </c>
      <c r="I9" s="13"/>
    </row>
    <row r="10" s="14" customFormat="1" ht="26" customHeight="1" spans="1:9">
      <c r="A10" s="9">
        <v>7</v>
      </c>
      <c r="B10" s="9" t="s">
        <v>71</v>
      </c>
      <c r="C10" s="9" t="s">
        <v>69</v>
      </c>
      <c r="D10" s="10">
        <v>98.4096</v>
      </c>
      <c r="E10" s="10">
        <v>75</v>
      </c>
      <c r="F10" s="10">
        <f t="shared" si="0"/>
        <v>78.75</v>
      </c>
      <c r="G10" s="10">
        <f t="shared" si="1"/>
        <v>7749.756</v>
      </c>
      <c r="H10" s="31" t="s">
        <v>72</v>
      </c>
      <c r="I10" s="13"/>
    </row>
    <row r="11" s="14" customFormat="1" ht="26" customHeight="1" spans="1:9">
      <c r="A11" s="9">
        <v>8</v>
      </c>
      <c r="B11" s="9" t="s">
        <v>68</v>
      </c>
      <c r="C11" s="9" t="s">
        <v>69</v>
      </c>
      <c r="D11" s="10">
        <v>340.2048</v>
      </c>
      <c r="E11" s="10">
        <v>80</v>
      </c>
      <c r="F11" s="10">
        <f t="shared" si="0"/>
        <v>84</v>
      </c>
      <c r="G11" s="10">
        <f t="shared" si="1"/>
        <v>28577.2032</v>
      </c>
      <c r="H11" s="31" t="s">
        <v>73</v>
      </c>
      <c r="I11" s="13"/>
    </row>
    <row r="12" s="14" customFormat="1" ht="26" customHeight="1" spans="1:9">
      <c r="A12" s="9">
        <v>9</v>
      </c>
      <c r="B12" s="9" t="s">
        <v>71</v>
      </c>
      <c r="C12" s="9" t="s">
        <v>69</v>
      </c>
      <c r="D12" s="10">
        <v>98.4096</v>
      </c>
      <c r="E12" s="10">
        <v>75</v>
      </c>
      <c r="F12" s="10">
        <f t="shared" si="0"/>
        <v>78.75</v>
      </c>
      <c r="G12" s="10">
        <f t="shared" si="1"/>
        <v>7749.756</v>
      </c>
      <c r="H12" s="31" t="s">
        <v>73</v>
      </c>
      <c r="I12" s="13"/>
    </row>
    <row r="13" s="14" customFormat="1" ht="26" customHeight="1" spans="1:9">
      <c r="A13" s="9">
        <v>10</v>
      </c>
      <c r="B13" s="9" t="s">
        <v>74</v>
      </c>
      <c r="C13" s="9" t="s">
        <v>69</v>
      </c>
      <c r="D13" s="10">
        <v>227.4168</v>
      </c>
      <c r="E13" s="10">
        <v>90</v>
      </c>
      <c r="F13" s="10">
        <f t="shared" si="0"/>
        <v>94.5</v>
      </c>
      <c r="G13" s="10">
        <f t="shared" si="1"/>
        <v>21490.8876</v>
      </c>
      <c r="H13" s="31" t="s">
        <v>75</v>
      </c>
      <c r="I13" s="13"/>
    </row>
    <row r="14" s="14" customFormat="1" ht="26" customHeight="1" spans="1:9">
      <c r="A14" s="9">
        <v>11</v>
      </c>
      <c r="B14" s="9" t="s">
        <v>68</v>
      </c>
      <c r="C14" s="9" t="s">
        <v>69</v>
      </c>
      <c r="D14" s="10">
        <v>237.952</v>
      </c>
      <c r="E14" s="10">
        <v>80</v>
      </c>
      <c r="F14" s="10">
        <f t="shared" si="0"/>
        <v>84</v>
      </c>
      <c r="G14" s="10">
        <f t="shared" si="1"/>
        <v>19987.968</v>
      </c>
      <c r="H14" s="31" t="s">
        <v>34</v>
      </c>
      <c r="I14" s="13"/>
    </row>
    <row r="15" s="14" customFormat="1" ht="26" customHeight="1" spans="1:9">
      <c r="A15" s="9">
        <v>12</v>
      </c>
      <c r="B15" s="9" t="s">
        <v>71</v>
      </c>
      <c r="C15" s="9" t="s">
        <v>69</v>
      </c>
      <c r="D15" s="10">
        <v>61.2</v>
      </c>
      <c r="E15" s="10">
        <v>72</v>
      </c>
      <c r="F15" s="10">
        <f t="shared" si="0"/>
        <v>75.6</v>
      </c>
      <c r="G15" s="10">
        <f t="shared" si="1"/>
        <v>4626.72</v>
      </c>
      <c r="H15" s="31" t="s">
        <v>34</v>
      </c>
      <c r="I15" s="13"/>
    </row>
    <row r="16" s="14" customFormat="1" ht="26" customHeight="1" spans="1:9">
      <c r="A16" s="9">
        <v>13</v>
      </c>
      <c r="B16" s="9" t="s">
        <v>68</v>
      </c>
      <c r="C16" s="9" t="s">
        <v>69</v>
      </c>
      <c r="D16" s="10">
        <v>156</v>
      </c>
      <c r="E16" s="10">
        <v>80</v>
      </c>
      <c r="F16" s="10">
        <f t="shared" si="0"/>
        <v>84</v>
      </c>
      <c r="G16" s="10">
        <f t="shared" si="1"/>
        <v>13104</v>
      </c>
      <c r="H16" s="31" t="s">
        <v>36</v>
      </c>
      <c r="I16" s="13"/>
    </row>
    <row r="17" s="14" customFormat="1" ht="26" customHeight="1" spans="1:9">
      <c r="A17" s="9">
        <v>14</v>
      </c>
      <c r="B17" s="9" t="s">
        <v>71</v>
      </c>
      <c r="C17" s="9" t="s">
        <v>69</v>
      </c>
      <c r="D17" s="10">
        <v>45.9</v>
      </c>
      <c r="E17" s="10">
        <v>75</v>
      </c>
      <c r="F17" s="10">
        <f t="shared" si="0"/>
        <v>78.75</v>
      </c>
      <c r="G17" s="10">
        <f t="shared" si="1"/>
        <v>3614.625</v>
      </c>
      <c r="H17" s="31" t="s">
        <v>36</v>
      </c>
      <c r="I17" s="13"/>
    </row>
    <row r="18" s="14" customFormat="1" ht="26" customHeight="1" spans="1:9">
      <c r="A18" s="9">
        <v>15</v>
      </c>
      <c r="B18" s="9" t="s">
        <v>76</v>
      </c>
      <c r="C18" s="9" t="s">
        <v>69</v>
      </c>
      <c r="D18" s="10">
        <v>10.2</v>
      </c>
      <c r="E18" s="10">
        <v>90</v>
      </c>
      <c r="F18" s="10">
        <f t="shared" si="0"/>
        <v>94.5</v>
      </c>
      <c r="G18" s="10">
        <f t="shared" si="1"/>
        <v>963.9</v>
      </c>
      <c r="H18" s="31" t="s">
        <v>38</v>
      </c>
      <c r="I18" s="13"/>
    </row>
    <row r="19" s="14" customFormat="1" ht="26" customHeight="1" spans="1:9">
      <c r="A19" s="9">
        <v>16</v>
      </c>
      <c r="B19" s="9" t="s">
        <v>77</v>
      </c>
      <c r="C19" s="9" t="s">
        <v>69</v>
      </c>
      <c r="D19" s="10">
        <v>72.1</v>
      </c>
      <c r="E19" s="10">
        <v>90</v>
      </c>
      <c r="F19" s="10">
        <f t="shared" si="0"/>
        <v>94.5</v>
      </c>
      <c r="G19" s="10">
        <f t="shared" si="1"/>
        <v>6813.45</v>
      </c>
      <c r="H19" s="31" t="s">
        <v>38</v>
      </c>
      <c r="I19" s="13"/>
    </row>
    <row r="20" s="14" customFormat="1" ht="26" customHeight="1" spans="1:9">
      <c r="A20" s="9">
        <v>17</v>
      </c>
      <c r="B20" s="9" t="s">
        <v>68</v>
      </c>
      <c r="C20" s="9" t="s">
        <v>69</v>
      </c>
      <c r="D20" s="10">
        <v>340.2048</v>
      </c>
      <c r="E20" s="10">
        <v>80</v>
      </c>
      <c r="F20" s="10">
        <f t="shared" si="0"/>
        <v>84</v>
      </c>
      <c r="G20" s="10">
        <f t="shared" si="1"/>
        <v>28577.2032</v>
      </c>
      <c r="H20" s="31" t="s">
        <v>78</v>
      </c>
      <c r="I20" s="13"/>
    </row>
    <row r="21" s="14" customFormat="1" ht="26" customHeight="1" spans="1:9">
      <c r="A21" s="9">
        <v>18</v>
      </c>
      <c r="B21" s="9" t="s">
        <v>71</v>
      </c>
      <c r="C21" s="9" t="s">
        <v>69</v>
      </c>
      <c r="D21" s="10">
        <v>98.4096</v>
      </c>
      <c r="E21" s="10">
        <v>75</v>
      </c>
      <c r="F21" s="10">
        <f t="shared" si="0"/>
        <v>78.75</v>
      </c>
      <c r="G21" s="10">
        <f t="shared" si="1"/>
        <v>7749.756</v>
      </c>
      <c r="H21" s="31" t="s">
        <v>78</v>
      </c>
      <c r="I21" s="13"/>
    </row>
    <row r="22" s="14" customFormat="1" ht="26" customHeight="1" spans="1:9">
      <c r="A22" s="9">
        <v>19</v>
      </c>
      <c r="B22" s="9" t="s">
        <v>68</v>
      </c>
      <c r="C22" s="9" t="s">
        <v>69</v>
      </c>
      <c r="D22" s="10">
        <v>43.264</v>
      </c>
      <c r="E22" s="10">
        <v>80</v>
      </c>
      <c r="F22" s="10">
        <f t="shared" si="0"/>
        <v>84</v>
      </c>
      <c r="G22" s="10">
        <f t="shared" si="1"/>
        <v>3634.176</v>
      </c>
      <c r="H22" s="31" t="s">
        <v>42</v>
      </c>
      <c r="I22" s="13"/>
    </row>
    <row r="23" s="14" customFormat="1" ht="26" customHeight="1" spans="1:9">
      <c r="A23" s="9">
        <v>20</v>
      </c>
      <c r="B23" s="9" t="s">
        <v>71</v>
      </c>
      <c r="C23" s="9" t="s">
        <v>69</v>
      </c>
      <c r="D23" s="10">
        <v>34.3332</v>
      </c>
      <c r="E23" s="10">
        <v>75</v>
      </c>
      <c r="F23" s="10">
        <f t="shared" si="0"/>
        <v>78.75</v>
      </c>
      <c r="G23" s="10">
        <f t="shared" si="1"/>
        <v>2703.7395</v>
      </c>
      <c r="H23" s="31" t="s">
        <v>42</v>
      </c>
      <c r="I23" s="13"/>
    </row>
    <row r="24" s="14" customFormat="1" ht="26" customHeight="1" spans="1:9">
      <c r="A24" s="9">
        <v>21</v>
      </c>
      <c r="B24" s="9" t="s">
        <v>68</v>
      </c>
      <c r="C24" s="9" t="s">
        <v>69</v>
      </c>
      <c r="D24" s="10">
        <v>235.248</v>
      </c>
      <c r="E24" s="10">
        <v>80</v>
      </c>
      <c r="F24" s="10">
        <f t="shared" si="0"/>
        <v>84</v>
      </c>
      <c r="G24" s="10">
        <f t="shared" si="1"/>
        <v>19760.832</v>
      </c>
      <c r="H24" s="31" t="s">
        <v>79</v>
      </c>
      <c r="I24" s="13"/>
    </row>
    <row r="25" s="14" customFormat="1" ht="26" customHeight="1" spans="1:9">
      <c r="A25" s="9">
        <v>22</v>
      </c>
      <c r="B25" s="9" t="s">
        <v>71</v>
      </c>
      <c r="C25" s="9" t="s">
        <v>69</v>
      </c>
      <c r="D25" s="10">
        <v>64.26</v>
      </c>
      <c r="E25" s="10">
        <v>75</v>
      </c>
      <c r="F25" s="10">
        <f t="shared" si="0"/>
        <v>78.75</v>
      </c>
      <c r="G25" s="10">
        <f t="shared" si="1"/>
        <v>5060.475</v>
      </c>
      <c r="H25" s="31" t="s">
        <v>79</v>
      </c>
      <c r="I25" s="13"/>
    </row>
    <row r="26" s="14" customFormat="1" ht="26" customHeight="1" spans="1:9">
      <c r="A26" s="9">
        <v>23</v>
      </c>
      <c r="B26" s="9" t="s">
        <v>80</v>
      </c>
      <c r="C26" s="9" t="s">
        <v>69</v>
      </c>
      <c r="D26" s="10">
        <v>201.1776</v>
      </c>
      <c r="E26" s="10">
        <v>85</v>
      </c>
      <c r="F26" s="10">
        <f t="shared" si="0"/>
        <v>89.25</v>
      </c>
      <c r="G26" s="10">
        <f t="shared" si="1"/>
        <v>17955.1008</v>
      </c>
      <c r="H26" s="31" t="s">
        <v>47</v>
      </c>
      <c r="I26" s="13"/>
    </row>
    <row r="27" s="14" customFormat="1" ht="26" customHeight="1" spans="1:9">
      <c r="A27" s="9">
        <v>24</v>
      </c>
      <c r="B27" s="9" t="s">
        <v>71</v>
      </c>
      <c r="C27" s="9" t="s">
        <v>69</v>
      </c>
      <c r="D27" s="10">
        <v>96.2064</v>
      </c>
      <c r="E27" s="10">
        <v>75</v>
      </c>
      <c r="F27" s="10">
        <f t="shared" si="0"/>
        <v>78.75</v>
      </c>
      <c r="G27" s="10">
        <f t="shared" si="1"/>
        <v>7576.254</v>
      </c>
      <c r="H27" s="31" t="s">
        <v>47</v>
      </c>
      <c r="I27" s="13"/>
    </row>
    <row r="28" s="14" customFormat="1" ht="26" customHeight="1" spans="1:9">
      <c r="A28" s="9">
        <v>25</v>
      </c>
      <c r="B28" s="9" t="s">
        <v>76</v>
      </c>
      <c r="C28" s="9" t="s">
        <v>69</v>
      </c>
      <c r="D28" s="10">
        <v>31.7832</v>
      </c>
      <c r="E28" s="10">
        <v>90</v>
      </c>
      <c r="F28" s="10">
        <f t="shared" si="0"/>
        <v>94.5</v>
      </c>
      <c r="G28" s="10">
        <f t="shared" si="1"/>
        <v>3003.5124</v>
      </c>
      <c r="H28" s="31" t="s">
        <v>47</v>
      </c>
      <c r="I28" s="13"/>
    </row>
    <row r="29" s="14" customFormat="1" ht="26" customHeight="1" spans="1:9">
      <c r="A29" s="9">
        <v>26</v>
      </c>
      <c r="B29" s="9" t="s">
        <v>68</v>
      </c>
      <c r="C29" s="9" t="s">
        <v>69</v>
      </c>
      <c r="D29" s="10">
        <v>199.68</v>
      </c>
      <c r="E29" s="10">
        <v>80</v>
      </c>
      <c r="F29" s="10">
        <f t="shared" si="0"/>
        <v>84</v>
      </c>
      <c r="G29" s="10">
        <f t="shared" si="1"/>
        <v>16773.12</v>
      </c>
      <c r="H29" s="9" t="s">
        <v>48</v>
      </c>
      <c r="I29" s="13"/>
    </row>
    <row r="30" s="14" customFormat="1" ht="26" customHeight="1" spans="1:9">
      <c r="A30" s="9">
        <v>27</v>
      </c>
      <c r="B30" s="9" t="s">
        <v>76</v>
      </c>
      <c r="C30" s="9" t="s">
        <v>69</v>
      </c>
      <c r="D30" s="10">
        <v>82.9225</v>
      </c>
      <c r="E30" s="10">
        <v>90</v>
      </c>
      <c r="F30" s="10">
        <f t="shared" si="0"/>
        <v>94.5</v>
      </c>
      <c r="G30" s="10">
        <f t="shared" si="1"/>
        <v>7836.17625</v>
      </c>
      <c r="H30" s="9" t="s">
        <v>48</v>
      </c>
      <c r="I30" s="13"/>
    </row>
    <row r="31" s="14" customFormat="1" ht="26" customHeight="1" spans="1:9">
      <c r="A31" s="9">
        <v>28</v>
      </c>
      <c r="B31" s="9" t="s">
        <v>81</v>
      </c>
      <c r="C31" s="9" t="s">
        <v>69</v>
      </c>
      <c r="D31" s="10">
        <v>45.1</v>
      </c>
      <c r="E31" s="10">
        <v>85</v>
      </c>
      <c r="F31" s="10">
        <f t="shared" si="0"/>
        <v>89.25</v>
      </c>
      <c r="G31" s="10">
        <f t="shared" si="1"/>
        <v>4025.175</v>
      </c>
      <c r="H31" s="9" t="s">
        <v>48</v>
      </c>
      <c r="I31" s="13"/>
    </row>
    <row r="32" s="14" customFormat="1" ht="26" customHeight="1" spans="1:9">
      <c r="A32" s="9">
        <v>29</v>
      </c>
      <c r="B32" s="9" t="s">
        <v>82</v>
      </c>
      <c r="C32" s="9" t="s">
        <v>69</v>
      </c>
      <c r="D32" s="10">
        <v>83.327</v>
      </c>
      <c r="E32" s="10">
        <v>90</v>
      </c>
      <c r="F32" s="10">
        <f t="shared" si="0"/>
        <v>94.5</v>
      </c>
      <c r="G32" s="10">
        <f t="shared" si="1"/>
        <v>7874.4015</v>
      </c>
      <c r="H32" s="9" t="s">
        <v>48</v>
      </c>
      <c r="I32" s="13"/>
    </row>
    <row r="33" s="14" customFormat="1" ht="26" customHeight="1" spans="1:9">
      <c r="A33" s="9">
        <v>30</v>
      </c>
      <c r="B33" s="9" t="s">
        <v>83</v>
      </c>
      <c r="C33" s="9" t="s">
        <v>69</v>
      </c>
      <c r="D33" s="10">
        <v>983.0912</v>
      </c>
      <c r="E33" s="10">
        <v>85</v>
      </c>
      <c r="F33" s="10">
        <f t="shared" si="0"/>
        <v>89.25</v>
      </c>
      <c r="G33" s="10">
        <f t="shared" si="1"/>
        <v>87740.8896</v>
      </c>
      <c r="H33" s="31" t="s">
        <v>52</v>
      </c>
      <c r="I33" s="13"/>
    </row>
    <row r="34" s="14" customFormat="1" ht="26" customHeight="1" spans="1:9">
      <c r="A34" s="9">
        <v>31</v>
      </c>
      <c r="B34" s="9" t="s">
        <v>76</v>
      </c>
      <c r="C34" s="9" t="s">
        <v>69</v>
      </c>
      <c r="D34" s="10">
        <v>38.9459</v>
      </c>
      <c r="E34" s="10">
        <v>90</v>
      </c>
      <c r="F34" s="10">
        <f t="shared" si="0"/>
        <v>94.5</v>
      </c>
      <c r="G34" s="10">
        <f t="shared" si="1"/>
        <v>3680.38755</v>
      </c>
      <c r="H34" s="31" t="s">
        <v>52</v>
      </c>
      <c r="I34" s="13"/>
    </row>
    <row r="35" s="14" customFormat="1" ht="26" customHeight="1" spans="1:9">
      <c r="A35" s="9">
        <v>32</v>
      </c>
      <c r="B35" s="9" t="s">
        <v>84</v>
      </c>
      <c r="C35" s="9" t="s">
        <v>69</v>
      </c>
      <c r="D35" s="10">
        <v>28.31115</v>
      </c>
      <c r="E35" s="10">
        <v>90</v>
      </c>
      <c r="F35" s="10">
        <f t="shared" si="0"/>
        <v>94.5</v>
      </c>
      <c r="G35" s="10">
        <f t="shared" si="1"/>
        <v>2675.403675</v>
      </c>
      <c r="H35" s="31" t="s">
        <v>52</v>
      </c>
      <c r="I35" s="13"/>
    </row>
    <row r="36" s="14" customFormat="1" ht="26" customHeight="1" spans="1:9">
      <c r="A36" s="9">
        <v>33</v>
      </c>
      <c r="B36" s="9" t="s">
        <v>81</v>
      </c>
      <c r="C36" s="9" t="s">
        <v>69</v>
      </c>
      <c r="D36" s="10">
        <v>102.5</v>
      </c>
      <c r="E36" s="10">
        <v>85</v>
      </c>
      <c r="F36" s="10">
        <f t="shared" si="0"/>
        <v>89.25</v>
      </c>
      <c r="G36" s="10">
        <f t="shared" si="1"/>
        <v>9148.125</v>
      </c>
      <c r="H36" s="31" t="s">
        <v>52</v>
      </c>
      <c r="I36" s="13"/>
    </row>
    <row r="37" s="14" customFormat="1" ht="26" customHeight="1" spans="1:9">
      <c r="A37" s="9">
        <v>34</v>
      </c>
      <c r="B37" s="9" t="s">
        <v>85</v>
      </c>
      <c r="C37" s="9" t="s">
        <v>69</v>
      </c>
      <c r="D37" s="10">
        <v>223.9744</v>
      </c>
      <c r="E37" s="10">
        <v>85</v>
      </c>
      <c r="F37" s="10">
        <f t="shared" si="0"/>
        <v>89.25</v>
      </c>
      <c r="G37" s="10">
        <f t="shared" si="1"/>
        <v>19989.7152</v>
      </c>
      <c r="H37" s="31" t="s">
        <v>54</v>
      </c>
      <c r="I37" s="13"/>
    </row>
    <row r="38" s="14" customFormat="1" ht="26" customHeight="1" spans="1:9">
      <c r="A38" s="9">
        <v>35</v>
      </c>
      <c r="B38" s="9" t="s">
        <v>76</v>
      </c>
      <c r="C38" s="9" t="s">
        <v>69</v>
      </c>
      <c r="D38" s="10">
        <v>124.34275</v>
      </c>
      <c r="E38" s="10">
        <v>90</v>
      </c>
      <c r="F38" s="10">
        <f t="shared" si="0"/>
        <v>94.5</v>
      </c>
      <c r="G38" s="10">
        <f t="shared" si="1"/>
        <v>11750.389875</v>
      </c>
      <c r="H38" s="31" t="s">
        <v>54</v>
      </c>
      <c r="I38" s="13"/>
    </row>
    <row r="39" s="14" customFormat="1" ht="26" customHeight="1" spans="1:9">
      <c r="A39" s="9">
        <v>36</v>
      </c>
      <c r="B39" s="9" t="s">
        <v>85</v>
      </c>
      <c r="C39" s="9" t="s">
        <v>69</v>
      </c>
      <c r="D39" s="10">
        <v>249.6</v>
      </c>
      <c r="E39" s="10">
        <v>85</v>
      </c>
      <c r="F39" s="10">
        <f t="shared" si="0"/>
        <v>89.25</v>
      </c>
      <c r="G39" s="10">
        <f t="shared" si="1"/>
        <v>22276.8</v>
      </c>
      <c r="H39" s="31" t="s">
        <v>55</v>
      </c>
      <c r="I39" s="13"/>
    </row>
    <row r="40" s="14" customFormat="1" ht="26" customHeight="1" spans="1:9">
      <c r="A40" s="9">
        <v>37</v>
      </c>
      <c r="B40" s="9" t="s">
        <v>76</v>
      </c>
      <c r="C40" s="9" t="s">
        <v>69</v>
      </c>
      <c r="D40" s="10">
        <v>76.875</v>
      </c>
      <c r="E40" s="10">
        <v>90</v>
      </c>
      <c r="F40" s="10">
        <f t="shared" si="0"/>
        <v>94.5</v>
      </c>
      <c r="G40" s="10">
        <f t="shared" si="1"/>
        <v>7264.6875</v>
      </c>
      <c r="H40" s="31" t="s">
        <v>55</v>
      </c>
      <c r="I40" s="13"/>
    </row>
    <row r="41" s="14" customFormat="1" ht="26" customHeight="1" spans="1:9">
      <c r="A41" s="9">
        <v>38</v>
      </c>
      <c r="B41" s="9" t="s">
        <v>86</v>
      </c>
      <c r="C41" s="9" t="s">
        <v>69</v>
      </c>
      <c r="D41" s="10">
        <v>260.46275</v>
      </c>
      <c r="E41" s="10">
        <v>90</v>
      </c>
      <c r="F41" s="10">
        <f t="shared" si="0"/>
        <v>94.5</v>
      </c>
      <c r="G41" s="10">
        <f t="shared" si="1"/>
        <v>24613.729875</v>
      </c>
      <c r="H41" s="31" t="s">
        <v>55</v>
      </c>
      <c r="I41" s="13"/>
    </row>
    <row r="42" s="14" customFormat="1" ht="26" customHeight="1" spans="1:9">
      <c r="A42" s="9">
        <v>39</v>
      </c>
      <c r="B42" s="9" t="s">
        <v>87</v>
      </c>
      <c r="C42" s="9" t="s">
        <v>69</v>
      </c>
      <c r="D42" s="10">
        <v>257.275</v>
      </c>
      <c r="E42" s="10">
        <v>90</v>
      </c>
      <c r="F42" s="10">
        <f t="shared" si="0"/>
        <v>94.5</v>
      </c>
      <c r="G42" s="10">
        <f t="shared" si="1"/>
        <v>24312.4875</v>
      </c>
      <c r="H42" s="31" t="s">
        <v>55</v>
      </c>
      <c r="I42" s="13"/>
    </row>
    <row r="43" s="14" customFormat="1" ht="26" customHeight="1" spans="1:9">
      <c r="A43" s="9">
        <v>40</v>
      </c>
      <c r="B43" s="9" t="s">
        <v>85</v>
      </c>
      <c r="C43" s="9" t="s">
        <v>69</v>
      </c>
      <c r="D43" s="10">
        <v>67.6</v>
      </c>
      <c r="E43" s="10">
        <v>85</v>
      </c>
      <c r="F43" s="10">
        <f t="shared" si="0"/>
        <v>89.25</v>
      </c>
      <c r="G43" s="10">
        <f t="shared" si="1"/>
        <v>6033.3</v>
      </c>
      <c r="H43" s="31" t="s">
        <v>56</v>
      </c>
      <c r="I43" s="13"/>
    </row>
    <row r="44" s="14" customFormat="1" ht="26" customHeight="1" spans="1:9">
      <c r="A44" s="9">
        <v>41</v>
      </c>
      <c r="B44" s="9" t="s">
        <v>76</v>
      </c>
      <c r="C44" s="9" t="s">
        <v>69</v>
      </c>
      <c r="D44" s="10">
        <v>18.45</v>
      </c>
      <c r="E44" s="10">
        <v>90</v>
      </c>
      <c r="F44" s="10">
        <f t="shared" si="0"/>
        <v>94.5</v>
      </c>
      <c r="G44" s="10">
        <f t="shared" si="1"/>
        <v>1743.525</v>
      </c>
      <c r="H44" s="31" t="s">
        <v>56</v>
      </c>
      <c r="I44" s="13"/>
    </row>
    <row r="45" s="14" customFormat="1" ht="26" customHeight="1" spans="1:9">
      <c r="A45" s="9">
        <v>42</v>
      </c>
      <c r="B45" s="9" t="s">
        <v>88</v>
      </c>
      <c r="C45" s="9" t="s">
        <v>69</v>
      </c>
      <c r="D45" s="10">
        <v>772.5</v>
      </c>
      <c r="E45" s="10">
        <v>90</v>
      </c>
      <c r="F45" s="10">
        <f t="shared" si="0"/>
        <v>94.5</v>
      </c>
      <c r="G45" s="10">
        <f t="shared" si="1"/>
        <v>73001.25</v>
      </c>
      <c r="H45" s="31" t="s">
        <v>89</v>
      </c>
      <c r="I45" s="13"/>
    </row>
    <row r="46" s="14" customFormat="1" ht="33" customHeight="1" spans="1:9">
      <c r="A46" s="9">
        <v>43</v>
      </c>
      <c r="B46" s="9" t="s">
        <v>90</v>
      </c>
      <c r="C46" s="9" t="s">
        <v>69</v>
      </c>
      <c r="D46" s="10">
        <v>462.7168</v>
      </c>
      <c r="E46" s="10">
        <v>90</v>
      </c>
      <c r="F46" s="10">
        <f t="shared" si="0"/>
        <v>94.5</v>
      </c>
      <c r="G46" s="10">
        <f t="shared" si="1"/>
        <v>43726.7376</v>
      </c>
      <c r="H46" s="31" t="s">
        <v>91</v>
      </c>
      <c r="I46" s="13"/>
    </row>
    <row r="47" s="14" customFormat="1" ht="26" customHeight="1" spans="1:9">
      <c r="A47" s="9">
        <v>44</v>
      </c>
      <c r="B47" s="9" t="s">
        <v>82</v>
      </c>
      <c r="C47" s="9" t="s">
        <v>69</v>
      </c>
      <c r="D47" s="10">
        <v>397.992</v>
      </c>
      <c r="E47" s="10">
        <v>90</v>
      </c>
      <c r="F47" s="10">
        <f t="shared" si="0"/>
        <v>94.5</v>
      </c>
      <c r="G47" s="10">
        <f t="shared" si="1"/>
        <v>37610.244</v>
      </c>
      <c r="H47" s="31" t="s">
        <v>91</v>
      </c>
      <c r="I47" s="13"/>
    </row>
    <row r="48" s="14" customFormat="1" ht="26" customHeight="1" spans="1:9">
      <c r="A48" s="9">
        <v>45</v>
      </c>
      <c r="B48" s="9" t="s">
        <v>92</v>
      </c>
      <c r="C48" s="9" t="s">
        <v>69</v>
      </c>
      <c r="D48" s="10">
        <v>923.7967</v>
      </c>
      <c r="E48" s="10">
        <v>90</v>
      </c>
      <c r="F48" s="10">
        <f t="shared" si="0"/>
        <v>94.5</v>
      </c>
      <c r="G48" s="10">
        <f t="shared" si="1"/>
        <v>87298.78815</v>
      </c>
      <c r="H48" s="31" t="s">
        <v>91</v>
      </c>
      <c r="I48" s="13"/>
    </row>
    <row r="49" s="14" customFormat="1" ht="26" customHeight="1" spans="1:9">
      <c r="A49" s="9">
        <v>46</v>
      </c>
      <c r="B49" s="9" t="s">
        <v>76</v>
      </c>
      <c r="C49" s="9" t="s">
        <v>69</v>
      </c>
      <c r="D49" s="10">
        <v>141.655</v>
      </c>
      <c r="E49" s="10">
        <v>90</v>
      </c>
      <c r="F49" s="10">
        <f t="shared" si="0"/>
        <v>94.5</v>
      </c>
      <c r="G49" s="10">
        <f t="shared" si="1"/>
        <v>13386.3975</v>
      </c>
      <c r="H49" s="31" t="s">
        <v>93</v>
      </c>
      <c r="I49" s="13"/>
    </row>
    <row r="50" ht="34" customHeight="1" spans="1:9">
      <c r="A50" s="9">
        <v>47</v>
      </c>
      <c r="B50" s="32" t="s">
        <v>15</v>
      </c>
      <c r="C50" s="33"/>
      <c r="D50" s="34"/>
      <c r="E50" s="34"/>
      <c r="F50" s="34"/>
      <c r="G50" s="34">
        <f>SUM(G4:G49)</f>
        <v>813172.675875</v>
      </c>
      <c r="H50" s="33"/>
      <c r="I50" s="33"/>
    </row>
  </sheetData>
  <mergeCells count="1">
    <mergeCell ref="A1:I1"/>
  </mergeCells>
  <pageMargins left="0.751388888888889" right="0.751388888888889" top="1" bottom="1" header="0.5" footer="0.5"/>
  <pageSetup paperSize="9" scale="90" orientation="landscape" horizontalDpi="600"/>
  <headerFooter/>
  <rowBreaks count="1" manualBreakCount="1">
    <brk id="1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N8" sqref="N8"/>
    </sheetView>
  </sheetViews>
  <sheetFormatPr defaultColWidth="9" defaultRowHeight="13.5"/>
  <cols>
    <col min="1" max="1" width="7" customWidth="1"/>
    <col min="2" max="2" width="26" customWidth="1"/>
    <col min="3" max="3" width="10.5" customWidth="1"/>
    <col min="4" max="4" width="11.375" customWidth="1"/>
    <col min="5" max="5" width="10.375" customWidth="1"/>
    <col min="6" max="6" width="15.125" customWidth="1"/>
    <col min="7" max="7" width="19.75" customWidth="1"/>
    <col min="8" max="8" width="13.875" customWidth="1"/>
    <col min="9" max="9" width="15.375" style="14" customWidth="1"/>
  </cols>
  <sheetData>
    <row r="1" ht="49" customHeight="1" spans="1:9">
      <c r="A1" s="2" t="s">
        <v>94</v>
      </c>
      <c r="B1" s="2"/>
      <c r="C1" s="2"/>
      <c r="D1" s="2"/>
      <c r="E1" s="2"/>
      <c r="F1" s="2"/>
      <c r="G1" s="2"/>
      <c r="H1" s="2"/>
      <c r="I1" s="2"/>
    </row>
    <row r="2" ht="22" customHeight="1" spans="1:9">
      <c r="A2" s="2"/>
      <c r="B2" s="2"/>
      <c r="C2" s="2"/>
      <c r="D2" s="2"/>
      <c r="E2" s="2"/>
      <c r="F2" s="2"/>
      <c r="G2" s="2"/>
      <c r="H2" s="2"/>
      <c r="I2" s="3" t="s">
        <v>17</v>
      </c>
    </row>
    <row r="3" ht="54" customHeight="1" spans="1:9">
      <c r="A3" s="4" t="s">
        <v>1</v>
      </c>
      <c r="B3" s="4" t="s">
        <v>18</v>
      </c>
      <c r="C3" s="4" t="s">
        <v>19</v>
      </c>
      <c r="D3" s="4" t="s">
        <v>20</v>
      </c>
      <c r="E3" s="6" t="s">
        <v>21</v>
      </c>
      <c r="F3" s="5" t="s">
        <v>22</v>
      </c>
      <c r="G3" s="7" t="s">
        <v>23</v>
      </c>
      <c r="H3" s="4" t="s">
        <v>25</v>
      </c>
      <c r="I3" s="4" t="s">
        <v>4</v>
      </c>
    </row>
    <row r="4" ht="26" customHeight="1" spans="1:9">
      <c r="A4" s="9">
        <v>1</v>
      </c>
      <c r="B4" s="9" t="s">
        <v>95</v>
      </c>
      <c r="C4" s="9" t="s">
        <v>31</v>
      </c>
      <c r="D4" s="12">
        <v>2.02</v>
      </c>
      <c r="E4" s="12">
        <v>2055</v>
      </c>
      <c r="F4" s="10">
        <f>E4*1.05</f>
        <v>2157.75</v>
      </c>
      <c r="G4" s="10">
        <f>F4*D4</f>
        <v>4358.655</v>
      </c>
      <c r="H4" s="24" t="s">
        <v>29</v>
      </c>
      <c r="I4" s="29"/>
    </row>
    <row r="5" ht="26" customHeight="1" spans="1:9">
      <c r="A5" s="9">
        <v>2</v>
      </c>
      <c r="B5" s="9" t="s">
        <v>96</v>
      </c>
      <c r="C5" s="9" t="s">
        <v>31</v>
      </c>
      <c r="D5" s="12">
        <v>2.02</v>
      </c>
      <c r="E5" s="12">
        <v>2055</v>
      </c>
      <c r="F5" s="10">
        <f t="shared" ref="F5:F23" si="0">E5*1.05</f>
        <v>2157.75</v>
      </c>
      <c r="G5" s="10">
        <f>F5*D5</f>
        <v>4358.655</v>
      </c>
      <c r="H5" s="24" t="s">
        <v>29</v>
      </c>
      <c r="I5" s="29"/>
    </row>
    <row r="6" ht="26" customHeight="1" spans="1:9">
      <c r="A6" s="9">
        <v>3</v>
      </c>
      <c r="B6" s="9" t="s">
        <v>97</v>
      </c>
      <c r="C6" s="9" t="s">
        <v>31</v>
      </c>
      <c r="D6" s="12">
        <v>2.02</v>
      </c>
      <c r="E6" s="12">
        <v>2055</v>
      </c>
      <c r="F6" s="10">
        <f t="shared" si="0"/>
        <v>2157.75</v>
      </c>
      <c r="G6" s="10">
        <f>F6*D6</f>
        <v>4358.655</v>
      </c>
      <c r="H6" s="24" t="s">
        <v>29</v>
      </c>
      <c r="I6" s="29"/>
    </row>
    <row r="7" ht="26" customHeight="1" spans="1:9">
      <c r="A7" s="9">
        <v>4</v>
      </c>
      <c r="B7" s="9" t="s">
        <v>44</v>
      </c>
      <c r="C7" s="9" t="s">
        <v>31</v>
      </c>
      <c r="D7" s="12">
        <v>60.6</v>
      </c>
      <c r="E7" s="12">
        <v>995</v>
      </c>
      <c r="F7" s="10">
        <f t="shared" si="0"/>
        <v>1044.75</v>
      </c>
      <c r="G7" s="10">
        <f t="shared" ref="G7:G12" si="1">F7*D7</f>
        <v>63311.85</v>
      </c>
      <c r="H7" s="24" t="s">
        <v>43</v>
      </c>
      <c r="I7" s="29" t="s">
        <v>98</v>
      </c>
    </row>
    <row r="8" ht="26" customHeight="1" spans="1:9">
      <c r="A8" s="9">
        <v>5</v>
      </c>
      <c r="B8" s="9" t="s">
        <v>33</v>
      </c>
      <c r="C8" s="9" t="s">
        <v>31</v>
      </c>
      <c r="D8" s="12">
        <v>4.04</v>
      </c>
      <c r="E8" s="12">
        <v>2002</v>
      </c>
      <c r="F8" s="10">
        <f t="shared" si="0"/>
        <v>2102.1</v>
      </c>
      <c r="G8" s="10">
        <f t="shared" si="1"/>
        <v>8492.484</v>
      </c>
      <c r="H8" s="24" t="s">
        <v>29</v>
      </c>
      <c r="I8" s="29" t="s">
        <v>98</v>
      </c>
    </row>
    <row r="9" ht="26" customHeight="1" spans="1:9">
      <c r="A9" s="9">
        <v>6</v>
      </c>
      <c r="B9" s="9" t="s">
        <v>99</v>
      </c>
      <c r="C9" s="9" t="s">
        <v>31</v>
      </c>
      <c r="D9" s="12">
        <v>2.02</v>
      </c>
      <c r="E9" s="12">
        <v>2002</v>
      </c>
      <c r="F9" s="10">
        <f t="shared" si="0"/>
        <v>2102.1</v>
      </c>
      <c r="G9" s="10">
        <f t="shared" si="1"/>
        <v>4246.242</v>
      </c>
      <c r="H9" s="24" t="s">
        <v>29</v>
      </c>
      <c r="I9" s="29" t="s">
        <v>98</v>
      </c>
    </row>
    <row r="10" ht="26" customHeight="1" spans="1:9">
      <c r="A10" s="9">
        <v>7</v>
      </c>
      <c r="B10" s="9" t="s">
        <v>100</v>
      </c>
      <c r="C10" s="9" t="s">
        <v>31</v>
      </c>
      <c r="D10" s="12">
        <v>4</v>
      </c>
      <c r="E10" s="12">
        <v>1580</v>
      </c>
      <c r="F10" s="10">
        <f t="shared" si="0"/>
        <v>1659</v>
      </c>
      <c r="G10" s="10">
        <f t="shared" si="1"/>
        <v>6636</v>
      </c>
      <c r="H10" s="24" t="s">
        <v>29</v>
      </c>
      <c r="I10" s="29"/>
    </row>
    <row r="11" ht="26" customHeight="1" spans="1:9">
      <c r="A11" s="9">
        <v>9</v>
      </c>
      <c r="B11" s="9" t="s">
        <v>57</v>
      </c>
      <c r="C11" s="9" t="s">
        <v>31</v>
      </c>
      <c r="D11" s="12">
        <v>4.04</v>
      </c>
      <c r="E11" s="12">
        <v>285</v>
      </c>
      <c r="F11" s="10">
        <f t="shared" si="0"/>
        <v>299.25</v>
      </c>
      <c r="G11" s="10">
        <f t="shared" si="1"/>
        <v>1208.97</v>
      </c>
      <c r="H11" s="24" t="s">
        <v>29</v>
      </c>
      <c r="I11" s="11" t="s">
        <v>59</v>
      </c>
    </row>
    <row r="12" ht="26" customHeight="1" spans="1:9">
      <c r="A12" s="9">
        <v>10</v>
      </c>
      <c r="B12" s="9" t="s">
        <v>58</v>
      </c>
      <c r="C12" s="9" t="s">
        <v>31</v>
      </c>
      <c r="D12" s="12">
        <v>2</v>
      </c>
      <c r="E12" s="12">
        <v>1127</v>
      </c>
      <c r="F12" s="10">
        <f t="shared" si="0"/>
        <v>1183.35</v>
      </c>
      <c r="G12" s="23">
        <f t="shared" si="1"/>
        <v>2366.7</v>
      </c>
      <c r="H12" s="24" t="s">
        <v>29</v>
      </c>
      <c r="I12" s="11"/>
    </row>
    <row r="13" ht="26" customHeight="1" spans="1:9">
      <c r="A13" s="9">
        <v>11</v>
      </c>
      <c r="B13" s="9" t="s">
        <v>101</v>
      </c>
      <c r="C13" s="9" t="s">
        <v>31</v>
      </c>
      <c r="D13" s="12">
        <v>2.02</v>
      </c>
      <c r="E13" s="12">
        <v>829</v>
      </c>
      <c r="F13" s="10">
        <f t="shared" si="0"/>
        <v>870.45</v>
      </c>
      <c r="G13" s="10">
        <f t="shared" ref="G13:G23" si="2">F13*D13</f>
        <v>1758.309</v>
      </c>
      <c r="H13" s="24" t="s">
        <v>29</v>
      </c>
      <c r="I13" s="11" t="s">
        <v>59</v>
      </c>
    </row>
    <row r="14" ht="26" customHeight="1" spans="1:9">
      <c r="A14" s="9">
        <v>12</v>
      </c>
      <c r="B14" s="9" t="s">
        <v>58</v>
      </c>
      <c r="C14" s="9" t="s">
        <v>31</v>
      </c>
      <c r="D14" s="12">
        <v>2</v>
      </c>
      <c r="E14" s="12">
        <v>1127</v>
      </c>
      <c r="F14" s="10">
        <f t="shared" si="0"/>
        <v>1183.35</v>
      </c>
      <c r="G14" s="23">
        <f t="shared" si="2"/>
        <v>2366.7</v>
      </c>
      <c r="H14" s="24" t="s">
        <v>29</v>
      </c>
      <c r="I14" s="11"/>
    </row>
    <row r="15" ht="26" customHeight="1" spans="1:9">
      <c r="A15" s="9">
        <v>13</v>
      </c>
      <c r="B15" s="9" t="s">
        <v>102</v>
      </c>
      <c r="C15" s="9" t="s">
        <v>31</v>
      </c>
      <c r="D15" s="12">
        <v>2.02</v>
      </c>
      <c r="E15" s="12">
        <v>829</v>
      </c>
      <c r="F15" s="10">
        <f t="shared" si="0"/>
        <v>870.45</v>
      </c>
      <c r="G15" s="10">
        <f t="shared" si="2"/>
        <v>1758.309</v>
      </c>
      <c r="H15" s="24" t="s">
        <v>29</v>
      </c>
      <c r="I15" s="11" t="s">
        <v>59</v>
      </c>
    </row>
    <row r="16" ht="26" customHeight="1" spans="1:9">
      <c r="A16" s="9">
        <v>14</v>
      </c>
      <c r="B16" s="9" t="s">
        <v>58</v>
      </c>
      <c r="C16" s="9" t="s">
        <v>31</v>
      </c>
      <c r="D16" s="12">
        <v>2</v>
      </c>
      <c r="E16" s="12">
        <v>1127</v>
      </c>
      <c r="F16" s="10">
        <f t="shared" si="0"/>
        <v>1183.35</v>
      </c>
      <c r="G16" s="23">
        <f t="shared" si="2"/>
        <v>2366.7</v>
      </c>
      <c r="H16" s="24" t="s">
        <v>29</v>
      </c>
      <c r="I16" s="11"/>
    </row>
    <row r="17" ht="26" customHeight="1" spans="1:9">
      <c r="A17" s="9">
        <v>15</v>
      </c>
      <c r="B17" s="9" t="s">
        <v>103</v>
      </c>
      <c r="C17" s="9" t="s">
        <v>31</v>
      </c>
      <c r="D17" s="12">
        <v>2.02</v>
      </c>
      <c r="E17" s="12">
        <v>829</v>
      </c>
      <c r="F17" s="10">
        <f t="shared" si="0"/>
        <v>870.45</v>
      </c>
      <c r="G17" s="10">
        <f t="shared" si="2"/>
        <v>1758.309</v>
      </c>
      <c r="H17" s="24" t="s">
        <v>29</v>
      </c>
      <c r="I17" s="11" t="s">
        <v>59</v>
      </c>
    </row>
    <row r="18" ht="26" customHeight="1" spans="1:9">
      <c r="A18" s="9">
        <v>16</v>
      </c>
      <c r="B18" s="9" t="s">
        <v>58</v>
      </c>
      <c r="C18" s="9" t="s">
        <v>31</v>
      </c>
      <c r="D18" s="12">
        <v>2</v>
      </c>
      <c r="E18" s="12">
        <v>1127</v>
      </c>
      <c r="F18" s="10">
        <f t="shared" si="0"/>
        <v>1183.35</v>
      </c>
      <c r="G18" s="23">
        <f t="shared" si="2"/>
        <v>2366.7</v>
      </c>
      <c r="H18" s="24" t="s">
        <v>29</v>
      </c>
      <c r="I18" s="11"/>
    </row>
    <row r="19" ht="26" customHeight="1" spans="1:9">
      <c r="A19" s="9">
        <v>17</v>
      </c>
      <c r="B19" s="9" t="s">
        <v>104</v>
      </c>
      <c r="C19" s="9" t="s">
        <v>69</v>
      </c>
      <c r="D19" s="9">
        <v>117.6864</v>
      </c>
      <c r="E19" s="9">
        <v>80</v>
      </c>
      <c r="F19" s="10">
        <f t="shared" si="0"/>
        <v>84</v>
      </c>
      <c r="G19" s="10">
        <f t="shared" si="2"/>
        <v>9885.6576</v>
      </c>
      <c r="H19" s="24"/>
      <c r="I19" s="29"/>
    </row>
    <row r="20" ht="26" customHeight="1" spans="1:9">
      <c r="A20" s="9">
        <v>18</v>
      </c>
      <c r="B20" s="9" t="s">
        <v>105</v>
      </c>
      <c r="C20" s="9" t="s">
        <v>69</v>
      </c>
      <c r="D20" s="9">
        <v>60.32</v>
      </c>
      <c r="E20" s="9">
        <v>90</v>
      </c>
      <c r="F20" s="10">
        <f t="shared" si="0"/>
        <v>94.5</v>
      </c>
      <c r="G20" s="10">
        <f t="shared" si="2"/>
        <v>5700.24</v>
      </c>
      <c r="H20" s="24"/>
      <c r="I20" s="29"/>
    </row>
    <row r="21" ht="26" customHeight="1" spans="1:9">
      <c r="A21" s="9">
        <v>19</v>
      </c>
      <c r="B21" s="9" t="s">
        <v>106</v>
      </c>
      <c r="C21" s="9" t="s">
        <v>69</v>
      </c>
      <c r="D21" s="9">
        <v>410</v>
      </c>
      <c r="E21" s="9">
        <v>90</v>
      </c>
      <c r="F21" s="10">
        <f t="shared" si="0"/>
        <v>94.5</v>
      </c>
      <c r="G21" s="10">
        <f t="shared" si="2"/>
        <v>38745</v>
      </c>
      <c r="H21" s="24"/>
      <c r="I21" s="29"/>
    </row>
    <row r="22" ht="26" customHeight="1" spans="1:9">
      <c r="A22" s="9">
        <v>20</v>
      </c>
      <c r="B22" s="9" t="s">
        <v>81</v>
      </c>
      <c r="C22" s="9" t="s">
        <v>69</v>
      </c>
      <c r="D22" s="9">
        <v>242.0435</v>
      </c>
      <c r="E22" s="9">
        <v>90</v>
      </c>
      <c r="F22" s="10">
        <f t="shared" si="0"/>
        <v>94.5</v>
      </c>
      <c r="G22" s="10">
        <f t="shared" si="2"/>
        <v>22873.11075</v>
      </c>
      <c r="H22" s="24"/>
      <c r="I22" s="29"/>
    </row>
    <row r="23" ht="26" customHeight="1" spans="1:9">
      <c r="A23" s="9">
        <v>21</v>
      </c>
      <c r="B23" s="9" t="s">
        <v>107</v>
      </c>
      <c r="C23" s="9" t="s">
        <v>69</v>
      </c>
      <c r="D23" s="9">
        <v>163.713</v>
      </c>
      <c r="E23" s="9">
        <v>90</v>
      </c>
      <c r="F23" s="10">
        <f t="shared" si="0"/>
        <v>94.5</v>
      </c>
      <c r="G23" s="10">
        <f t="shared" si="2"/>
        <v>15470.8785</v>
      </c>
      <c r="H23" s="24"/>
      <c r="I23" s="29"/>
    </row>
    <row r="24" ht="26" customHeight="1" spans="1:9">
      <c r="A24" s="9">
        <v>22</v>
      </c>
      <c r="B24" s="9" t="s">
        <v>15</v>
      </c>
      <c r="C24" s="26"/>
      <c r="D24" s="26"/>
      <c r="E24" s="26"/>
      <c r="F24" s="27"/>
      <c r="G24" s="28">
        <f>SUM(G4:G23)</f>
        <v>204388.12485</v>
      </c>
      <c r="H24" s="26"/>
      <c r="I24" s="29"/>
    </row>
  </sheetData>
  <mergeCells count="1">
    <mergeCell ref="A1:I1"/>
  </mergeCells>
  <pageMargins left="0.751388888888889" right="0.751388888888889" top="1" bottom="1" header="0.5" footer="0.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A1" sqref="A1:H1"/>
    </sheetView>
  </sheetViews>
  <sheetFormatPr defaultColWidth="9" defaultRowHeight="13.5" outlineLevelCol="7"/>
  <cols>
    <col min="1" max="1" width="7.625" customWidth="1"/>
    <col min="2" max="2" width="31.625" style="1" customWidth="1"/>
    <col min="4" max="4" width="16.375" customWidth="1"/>
    <col min="5" max="5" width="11.625"/>
    <col min="6" max="6" width="17.75" customWidth="1"/>
    <col min="7" max="7" width="18.625" style="15" customWidth="1"/>
    <col min="8" max="8" width="17.125" customWidth="1"/>
  </cols>
  <sheetData>
    <row r="1" ht="46" customHeight="1" spans="1:8">
      <c r="A1" s="2" t="s">
        <v>108</v>
      </c>
      <c r="B1" s="16"/>
      <c r="C1" s="2"/>
      <c r="D1" s="2"/>
      <c r="E1" s="2"/>
      <c r="F1" s="2"/>
      <c r="G1" s="17"/>
      <c r="H1" s="2"/>
    </row>
    <row r="2" ht="24" customHeight="1" spans="1:8">
      <c r="A2" s="2"/>
      <c r="B2" s="16"/>
      <c r="C2" s="2"/>
      <c r="D2" s="2"/>
      <c r="E2" s="2"/>
      <c r="F2" s="2"/>
      <c r="G2" s="17"/>
      <c r="H2" s="3" t="s">
        <v>17</v>
      </c>
    </row>
    <row r="3" ht="45" customHeight="1" spans="1:8">
      <c r="A3" s="6" t="s">
        <v>1</v>
      </c>
      <c r="B3" s="18" t="s">
        <v>18</v>
      </c>
      <c r="C3" s="6" t="s">
        <v>19</v>
      </c>
      <c r="D3" s="6" t="s">
        <v>20</v>
      </c>
      <c r="E3" s="6" t="s">
        <v>21</v>
      </c>
      <c r="F3" s="5" t="s">
        <v>22</v>
      </c>
      <c r="G3" s="7" t="s">
        <v>23</v>
      </c>
      <c r="H3" s="6" t="s">
        <v>4</v>
      </c>
    </row>
    <row r="4" s="14" customFormat="1" ht="30" customHeight="1" spans="1:8">
      <c r="A4" s="19">
        <v>1</v>
      </c>
      <c r="B4" s="20" t="s">
        <v>109</v>
      </c>
      <c r="C4" s="8" t="s">
        <v>69</v>
      </c>
      <c r="D4" s="8">
        <v>119.4856</v>
      </c>
      <c r="E4" s="8">
        <v>80</v>
      </c>
      <c r="F4" s="8">
        <f>E4*1.05</f>
        <v>84</v>
      </c>
      <c r="G4" s="21">
        <f>F4*D4</f>
        <v>10036.7904</v>
      </c>
      <c r="H4" s="11"/>
    </row>
    <row r="5" s="14" customFormat="1" ht="30" customHeight="1" spans="1:8">
      <c r="A5" s="19">
        <v>2</v>
      </c>
      <c r="B5" s="20" t="s">
        <v>110</v>
      </c>
      <c r="C5" s="8" t="s">
        <v>69</v>
      </c>
      <c r="D5" s="8">
        <v>35.9424</v>
      </c>
      <c r="E5" s="8">
        <v>80</v>
      </c>
      <c r="F5" s="8">
        <f t="shared" ref="F5:F22" si="0">E5*1.05</f>
        <v>84</v>
      </c>
      <c r="G5" s="21">
        <f>F5*D5</f>
        <v>3019.1616</v>
      </c>
      <c r="H5" s="11"/>
    </row>
    <row r="6" s="14" customFormat="1" ht="30" customHeight="1" spans="1:8">
      <c r="A6" s="19">
        <v>3</v>
      </c>
      <c r="B6" s="20" t="s">
        <v>111</v>
      </c>
      <c r="C6" s="8" t="s">
        <v>69</v>
      </c>
      <c r="D6" s="8">
        <v>587.5896</v>
      </c>
      <c r="E6" s="8">
        <v>90</v>
      </c>
      <c r="F6" s="8">
        <f t="shared" si="0"/>
        <v>94.5</v>
      </c>
      <c r="G6" s="21">
        <f>F6*D6</f>
        <v>55527.2172</v>
      </c>
      <c r="H6" s="11"/>
    </row>
    <row r="7" s="14" customFormat="1" ht="30" customHeight="1" spans="1:8">
      <c r="A7" s="19">
        <v>4</v>
      </c>
      <c r="B7" s="20" t="s">
        <v>112</v>
      </c>
      <c r="C7" s="8" t="s">
        <v>69</v>
      </c>
      <c r="D7" s="8">
        <v>11.726</v>
      </c>
      <c r="E7" s="8">
        <v>90</v>
      </c>
      <c r="F7" s="8">
        <f t="shared" si="0"/>
        <v>94.5</v>
      </c>
      <c r="G7" s="21">
        <f>F7*D7</f>
        <v>1108.107</v>
      </c>
      <c r="H7" s="11"/>
    </row>
    <row r="8" s="14" customFormat="1" ht="30" customHeight="1" spans="1:8">
      <c r="A8" s="19">
        <v>5</v>
      </c>
      <c r="B8" s="9" t="s">
        <v>113</v>
      </c>
      <c r="C8" s="8" t="s">
        <v>69</v>
      </c>
      <c r="D8" s="8">
        <v>737.76425</v>
      </c>
      <c r="E8" s="8">
        <v>90</v>
      </c>
      <c r="F8" s="8">
        <f t="shared" si="0"/>
        <v>94.5</v>
      </c>
      <c r="G8" s="21">
        <f t="shared" ref="G8:G15" si="1">F8*D8</f>
        <v>69718.721625</v>
      </c>
      <c r="H8" s="11"/>
    </row>
    <row r="9" s="14" customFormat="1" ht="30" customHeight="1" spans="1:8">
      <c r="A9" s="19">
        <v>6</v>
      </c>
      <c r="B9" s="20" t="s">
        <v>114</v>
      </c>
      <c r="C9" s="8" t="s">
        <v>69</v>
      </c>
      <c r="D9" s="8">
        <v>31.04725</v>
      </c>
      <c r="E9" s="8">
        <v>85</v>
      </c>
      <c r="F9" s="8">
        <f t="shared" si="0"/>
        <v>89.25</v>
      </c>
      <c r="G9" s="21">
        <f t="shared" si="1"/>
        <v>2770.9670625</v>
      </c>
      <c r="H9" s="11"/>
    </row>
    <row r="10" s="14" customFormat="1" ht="30" customHeight="1" spans="1:8">
      <c r="A10" s="19">
        <v>7</v>
      </c>
      <c r="B10" s="9" t="s">
        <v>57</v>
      </c>
      <c r="C10" s="8" t="s">
        <v>31</v>
      </c>
      <c r="D10" s="22">
        <v>35.35</v>
      </c>
      <c r="E10" s="22">
        <v>285</v>
      </c>
      <c r="F10" s="8">
        <f t="shared" si="0"/>
        <v>299.25</v>
      </c>
      <c r="G10" s="21">
        <f t="shared" si="1"/>
        <v>10578.4875</v>
      </c>
      <c r="H10" s="11" t="s">
        <v>29</v>
      </c>
    </row>
    <row r="11" s="14" customFormat="1" ht="30" customHeight="1" spans="1:8">
      <c r="A11" s="19">
        <v>8</v>
      </c>
      <c r="B11" s="9" t="s">
        <v>101</v>
      </c>
      <c r="C11" s="8" t="s">
        <v>31</v>
      </c>
      <c r="D11" s="22">
        <v>4.04</v>
      </c>
      <c r="E11" s="22">
        <v>829</v>
      </c>
      <c r="F11" s="8">
        <f t="shared" si="0"/>
        <v>870.45</v>
      </c>
      <c r="G11" s="21">
        <f t="shared" si="1"/>
        <v>3516.618</v>
      </c>
      <c r="H11" s="11" t="s">
        <v>29</v>
      </c>
    </row>
    <row r="12" s="14" customFormat="1" ht="30" customHeight="1" spans="1:8">
      <c r="A12" s="19">
        <v>9</v>
      </c>
      <c r="B12" s="9" t="s">
        <v>102</v>
      </c>
      <c r="C12" s="8" t="s">
        <v>31</v>
      </c>
      <c r="D12" s="22">
        <v>2.02</v>
      </c>
      <c r="E12" s="22">
        <v>829</v>
      </c>
      <c r="F12" s="8">
        <f t="shared" si="0"/>
        <v>870.45</v>
      </c>
      <c r="G12" s="21">
        <f t="shared" si="1"/>
        <v>1758.309</v>
      </c>
      <c r="H12" s="11" t="s">
        <v>29</v>
      </c>
    </row>
    <row r="13" s="14" customFormat="1" ht="30" customHeight="1" spans="1:8">
      <c r="A13" s="19"/>
      <c r="B13" s="9" t="s">
        <v>58</v>
      </c>
      <c r="C13" s="9" t="s">
        <v>31</v>
      </c>
      <c r="D13" s="12">
        <v>41</v>
      </c>
      <c r="E13" s="12">
        <v>1127</v>
      </c>
      <c r="F13" s="8">
        <f t="shared" si="0"/>
        <v>1183.35</v>
      </c>
      <c r="G13" s="23">
        <f t="shared" si="1"/>
        <v>48517.35</v>
      </c>
      <c r="H13" s="24" t="s">
        <v>29</v>
      </c>
    </row>
    <row r="14" s="14" customFormat="1" ht="30" customHeight="1" spans="1:8">
      <c r="A14" s="19">
        <v>10</v>
      </c>
      <c r="B14" s="9" t="s">
        <v>115</v>
      </c>
      <c r="C14" s="8" t="s">
        <v>31</v>
      </c>
      <c r="D14" s="22">
        <v>4.04</v>
      </c>
      <c r="E14" s="22">
        <v>285</v>
      </c>
      <c r="F14" s="8">
        <f t="shared" si="0"/>
        <v>299.25</v>
      </c>
      <c r="G14" s="21">
        <f t="shared" si="1"/>
        <v>1208.97</v>
      </c>
      <c r="H14" s="11" t="s">
        <v>29</v>
      </c>
    </row>
    <row r="15" s="14" customFormat="1" ht="30" customHeight="1" spans="1:8">
      <c r="A15" s="19"/>
      <c r="B15" s="9" t="s">
        <v>60</v>
      </c>
      <c r="C15" s="9" t="s">
        <v>31</v>
      </c>
      <c r="D15" s="12">
        <v>4</v>
      </c>
      <c r="E15" s="12">
        <v>327</v>
      </c>
      <c r="F15" s="8">
        <f t="shared" si="0"/>
        <v>343.35</v>
      </c>
      <c r="G15" s="23">
        <f t="shared" si="1"/>
        <v>1373.4</v>
      </c>
      <c r="H15" s="11" t="s">
        <v>29</v>
      </c>
    </row>
    <row r="16" s="14" customFormat="1" ht="30" customHeight="1" spans="1:8">
      <c r="A16" s="19">
        <v>11</v>
      </c>
      <c r="B16" s="9" t="s">
        <v>30</v>
      </c>
      <c r="C16" s="8" t="s">
        <v>31</v>
      </c>
      <c r="D16" s="22">
        <v>2.02</v>
      </c>
      <c r="E16" s="22">
        <v>2055</v>
      </c>
      <c r="F16" s="8">
        <f t="shared" si="0"/>
        <v>2157.75</v>
      </c>
      <c r="G16" s="21">
        <f t="shared" ref="G16:G22" si="2">F16*D16</f>
        <v>4358.655</v>
      </c>
      <c r="H16" s="11" t="s">
        <v>29</v>
      </c>
    </row>
    <row r="17" s="14" customFormat="1" ht="30" customHeight="1" spans="1:8">
      <c r="A17" s="19">
        <v>12</v>
      </c>
      <c r="B17" s="9" t="s">
        <v>95</v>
      </c>
      <c r="C17" s="8" t="s">
        <v>31</v>
      </c>
      <c r="D17" s="22">
        <v>2.02</v>
      </c>
      <c r="E17" s="22">
        <v>2055</v>
      </c>
      <c r="F17" s="8">
        <f t="shared" si="0"/>
        <v>2157.75</v>
      </c>
      <c r="G17" s="21">
        <f t="shared" si="2"/>
        <v>4358.655</v>
      </c>
      <c r="H17" s="11" t="s">
        <v>29</v>
      </c>
    </row>
    <row r="18" s="14" customFormat="1" ht="30" customHeight="1" spans="1:8">
      <c r="A18" s="19">
        <v>13</v>
      </c>
      <c r="B18" s="9" t="s">
        <v>96</v>
      </c>
      <c r="C18" s="8" t="s">
        <v>31</v>
      </c>
      <c r="D18" s="22">
        <v>17.17</v>
      </c>
      <c r="E18" s="22">
        <v>2055</v>
      </c>
      <c r="F18" s="8">
        <f t="shared" si="0"/>
        <v>2157.75</v>
      </c>
      <c r="G18" s="21">
        <f t="shared" si="2"/>
        <v>37048.5675</v>
      </c>
      <c r="H18" s="11" t="s">
        <v>29</v>
      </c>
    </row>
    <row r="19" s="14" customFormat="1" ht="30" customHeight="1" spans="1:8">
      <c r="A19" s="19">
        <v>14</v>
      </c>
      <c r="B19" s="9" t="s">
        <v>97</v>
      </c>
      <c r="C19" s="8" t="s">
        <v>31</v>
      </c>
      <c r="D19" s="22">
        <v>2.02</v>
      </c>
      <c r="E19" s="22">
        <v>2055</v>
      </c>
      <c r="F19" s="8">
        <f t="shared" si="0"/>
        <v>2157.75</v>
      </c>
      <c r="G19" s="21">
        <f t="shared" si="2"/>
        <v>4358.655</v>
      </c>
      <c r="H19" s="11" t="s">
        <v>29</v>
      </c>
    </row>
    <row r="20" s="14" customFormat="1" ht="30" customHeight="1" spans="1:8">
      <c r="A20" s="19">
        <v>15</v>
      </c>
      <c r="B20" s="9" t="s">
        <v>44</v>
      </c>
      <c r="C20" s="8" t="s">
        <v>31</v>
      </c>
      <c r="D20" s="22">
        <v>127.26</v>
      </c>
      <c r="E20" s="22">
        <v>995</v>
      </c>
      <c r="F20" s="8">
        <f t="shared" si="0"/>
        <v>1044.75</v>
      </c>
      <c r="G20" s="21">
        <f t="shared" si="2"/>
        <v>132954.885</v>
      </c>
      <c r="H20" s="11" t="s">
        <v>116</v>
      </c>
    </row>
    <row r="21" s="14" customFormat="1" ht="30" customHeight="1" spans="1:8">
      <c r="A21" s="19">
        <v>16</v>
      </c>
      <c r="B21" s="9" t="s">
        <v>33</v>
      </c>
      <c r="C21" s="8" t="s">
        <v>31</v>
      </c>
      <c r="D21" s="22">
        <v>41.41</v>
      </c>
      <c r="E21" s="22">
        <v>2002</v>
      </c>
      <c r="F21" s="8">
        <f t="shared" si="0"/>
        <v>2102.1</v>
      </c>
      <c r="G21" s="21">
        <f t="shared" si="2"/>
        <v>87047.961</v>
      </c>
      <c r="H21" s="11" t="s">
        <v>117</v>
      </c>
    </row>
    <row r="22" s="14" customFormat="1" ht="30" customHeight="1" spans="1:8">
      <c r="A22" s="19">
        <v>17</v>
      </c>
      <c r="B22" s="9" t="s">
        <v>100</v>
      </c>
      <c r="C22" s="8" t="s">
        <v>31</v>
      </c>
      <c r="D22" s="22">
        <v>4</v>
      </c>
      <c r="E22" s="22">
        <v>1580</v>
      </c>
      <c r="F22" s="8">
        <f t="shared" si="0"/>
        <v>1659</v>
      </c>
      <c r="G22" s="21">
        <f t="shared" si="2"/>
        <v>6636</v>
      </c>
      <c r="H22" s="11"/>
    </row>
    <row r="23" ht="32" customHeight="1" spans="1:8">
      <c r="A23" s="19">
        <v>18</v>
      </c>
      <c r="B23" s="25" t="s">
        <v>15</v>
      </c>
      <c r="C23" s="11"/>
      <c r="D23" s="24"/>
      <c r="E23" s="24"/>
      <c r="F23" s="24"/>
      <c r="G23" s="21">
        <f>SUM(G4:G22)</f>
        <v>485897.4778875</v>
      </c>
      <c r="H23" s="11"/>
    </row>
  </sheetData>
  <mergeCells count="1">
    <mergeCell ref="A1:H1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F20" sqref="F20"/>
    </sheetView>
  </sheetViews>
  <sheetFormatPr defaultColWidth="9" defaultRowHeight="13.5" outlineLevelCol="7"/>
  <cols>
    <col min="1" max="1" width="7.375" customWidth="1"/>
    <col min="2" max="2" width="26.125" style="1" customWidth="1"/>
    <col min="3" max="3" width="12.5" style="1" customWidth="1"/>
    <col min="4" max="4" width="13.875" style="1" customWidth="1"/>
    <col min="5" max="5" width="17.375" style="1" customWidth="1"/>
    <col min="6" max="6" width="16.875" style="1" customWidth="1"/>
    <col min="7" max="7" width="19.625" style="1" customWidth="1"/>
    <col min="8" max="8" width="17" customWidth="1"/>
  </cols>
  <sheetData>
    <row r="1" ht="49" customHeight="1" spans="1:8">
      <c r="A1" s="2" t="s">
        <v>118</v>
      </c>
      <c r="B1" s="2"/>
      <c r="C1" s="2"/>
      <c r="D1" s="2"/>
      <c r="E1" s="2"/>
      <c r="F1" s="2"/>
      <c r="G1" s="2"/>
      <c r="H1" s="2"/>
    </row>
    <row r="2" ht="25" customHeight="1" spans="1:8">
      <c r="A2" s="2"/>
      <c r="B2" s="2"/>
      <c r="C2" s="2"/>
      <c r="D2" s="2"/>
      <c r="E2" s="2"/>
      <c r="F2" s="2"/>
      <c r="H2" s="3" t="s">
        <v>17</v>
      </c>
    </row>
    <row r="3" ht="52" customHeight="1" spans="1:8">
      <c r="A3" s="4" t="s">
        <v>1</v>
      </c>
      <c r="B3" s="5" t="s">
        <v>18</v>
      </c>
      <c r="C3" s="5" t="s">
        <v>19</v>
      </c>
      <c r="D3" s="5" t="s">
        <v>20</v>
      </c>
      <c r="E3" s="6" t="s">
        <v>21</v>
      </c>
      <c r="F3" s="5" t="s">
        <v>22</v>
      </c>
      <c r="G3" s="7" t="s">
        <v>23</v>
      </c>
      <c r="H3" s="4" t="s">
        <v>4</v>
      </c>
    </row>
    <row r="4" ht="30" customHeight="1" spans="1:8">
      <c r="A4" s="8">
        <v>1</v>
      </c>
      <c r="B4" s="9" t="s">
        <v>119</v>
      </c>
      <c r="C4" s="9" t="s">
        <v>69</v>
      </c>
      <c r="D4" s="9">
        <v>705.2864</v>
      </c>
      <c r="E4" s="9">
        <v>90</v>
      </c>
      <c r="F4" s="10">
        <f>E4*1.05</f>
        <v>94.5</v>
      </c>
      <c r="G4" s="10">
        <f>F4*D4</f>
        <v>66649.5648</v>
      </c>
      <c r="H4" s="11"/>
    </row>
    <row r="5" ht="30" customHeight="1" spans="1:8">
      <c r="A5" s="8">
        <v>2</v>
      </c>
      <c r="B5" s="9" t="s">
        <v>120</v>
      </c>
      <c r="C5" s="9" t="s">
        <v>69</v>
      </c>
      <c r="D5" s="9">
        <v>208</v>
      </c>
      <c r="E5" s="9">
        <v>90</v>
      </c>
      <c r="F5" s="10">
        <f t="shared" ref="F5:F13" si="0">E5*1.05</f>
        <v>94.5</v>
      </c>
      <c r="G5" s="10">
        <f t="shared" ref="G5:G13" si="1">F5*D5</f>
        <v>19656</v>
      </c>
      <c r="H5" s="11"/>
    </row>
    <row r="6" ht="30" customHeight="1" spans="1:8">
      <c r="A6" s="8">
        <v>3</v>
      </c>
      <c r="B6" s="9" t="s">
        <v>121</v>
      </c>
      <c r="C6" s="9" t="s">
        <v>69</v>
      </c>
      <c r="D6" s="9">
        <v>102</v>
      </c>
      <c r="E6" s="9">
        <v>80</v>
      </c>
      <c r="F6" s="10">
        <f t="shared" si="0"/>
        <v>84</v>
      </c>
      <c r="G6" s="10">
        <f t="shared" si="1"/>
        <v>8568</v>
      </c>
      <c r="H6" s="11"/>
    </row>
    <row r="7" ht="30" customHeight="1" spans="1:8">
      <c r="A7" s="8">
        <v>4</v>
      </c>
      <c r="B7" s="9" t="s">
        <v>76</v>
      </c>
      <c r="C7" s="9" t="s">
        <v>69</v>
      </c>
      <c r="D7" s="9">
        <v>620.1</v>
      </c>
      <c r="E7" s="9">
        <v>90</v>
      </c>
      <c r="F7" s="10">
        <f t="shared" si="0"/>
        <v>94.5</v>
      </c>
      <c r="G7" s="10">
        <f t="shared" si="1"/>
        <v>58599.45</v>
      </c>
      <c r="H7" s="11"/>
    </row>
    <row r="8" ht="30" customHeight="1" spans="1:8">
      <c r="A8" s="8">
        <v>5</v>
      </c>
      <c r="B8" s="9" t="s">
        <v>122</v>
      </c>
      <c r="C8" s="9" t="s">
        <v>31</v>
      </c>
      <c r="D8" s="12">
        <v>9.09</v>
      </c>
      <c r="E8" s="12">
        <v>341</v>
      </c>
      <c r="F8" s="10">
        <f t="shared" si="0"/>
        <v>358.05</v>
      </c>
      <c r="G8" s="10">
        <f t="shared" si="1"/>
        <v>3254.6745</v>
      </c>
      <c r="H8" s="11" t="s">
        <v>29</v>
      </c>
    </row>
    <row r="9" ht="30" customHeight="1" spans="1:8">
      <c r="A9" s="8">
        <v>7</v>
      </c>
      <c r="B9" s="9" t="s">
        <v>63</v>
      </c>
      <c r="C9" s="9" t="s">
        <v>31</v>
      </c>
      <c r="D9" s="12">
        <v>9.09</v>
      </c>
      <c r="E9" s="12">
        <v>829</v>
      </c>
      <c r="F9" s="10">
        <f t="shared" si="0"/>
        <v>870.45</v>
      </c>
      <c r="G9" s="10">
        <f t="shared" si="1"/>
        <v>7912.3905</v>
      </c>
      <c r="H9" s="11" t="s">
        <v>29</v>
      </c>
    </row>
    <row r="10" ht="30" customHeight="1" spans="1:8">
      <c r="A10" s="8">
        <v>8</v>
      </c>
      <c r="B10" s="9" t="s">
        <v>44</v>
      </c>
      <c r="C10" s="9" t="s">
        <v>31</v>
      </c>
      <c r="D10" s="12">
        <v>15.15</v>
      </c>
      <c r="E10" s="12">
        <v>255</v>
      </c>
      <c r="F10" s="10">
        <f t="shared" si="0"/>
        <v>267.75</v>
      </c>
      <c r="G10" s="10">
        <f t="shared" si="1"/>
        <v>4056.4125</v>
      </c>
      <c r="H10" s="11" t="s">
        <v>43</v>
      </c>
    </row>
    <row r="11" ht="30" customHeight="1" spans="1:8">
      <c r="A11" s="8">
        <v>9</v>
      </c>
      <c r="B11" s="9" t="s">
        <v>33</v>
      </c>
      <c r="C11" s="9" t="s">
        <v>31</v>
      </c>
      <c r="D11" s="12">
        <v>9.09</v>
      </c>
      <c r="E11" s="12">
        <v>875</v>
      </c>
      <c r="F11" s="10">
        <f t="shared" si="0"/>
        <v>918.75</v>
      </c>
      <c r="G11" s="10">
        <f t="shared" si="1"/>
        <v>8351.4375</v>
      </c>
      <c r="H11" s="11" t="s">
        <v>29</v>
      </c>
    </row>
    <row r="12" ht="30" customHeight="1" spans="1:8">
      <c r="A12" s="8">
        <v>10</v>
      </c>
      <c r="B12" s="9" t="s">
        <v>35</v>
      </c>
      <c r="C12" s="9" t="s">
        <v>31</v>
      </c>
      <c r="D12" s="12">
        <v>15</v>
      </c>
      <c r="E12" s="12">
        <v>1127</v>
      </c>
      <c r="F12" s="10">
        <f t="shared" si="0"/>
        <v>1183.35</v>
      </c>
      <c r="G12" s="10">
        <f t="shared" si="1"/>
        <v>17750.25</v>
      </c>
      <c r="H12" s="11" t="s">
        <v>43</v>
      </c>
    </row>
    <row r="13" ht="30" customHeight="1" spans="1:8">
      <c r="A13" s="8">
        <v>11</v>
      </c>
      <c r="B13" s="9" t="s">
        <v>35</v>
      </c>
      <c r="C13" s="9" t="s">
        <v>31</v>
      </c>
      <c r="D13" s="12">
        <v>9</v>
      </c>
      <c r="E13" s="12">
        <v>1127</v>
      </c>
      <c r="F13" s="10">
        <f t="shared" si="0"/>
        <v>1183.35</v>
      </c>
      <c r="G13" s="10">
        <f t="shared" si="1"/>
        <v>10650.15</v>
      </c>
      <c r="H13" s="11" t="s">
        <v>29</v>
      </c>
    </row>
    <row r="14" ht="30" customHeight="1" spans="1:8">
      <c r="A14" s="8">
        <v>12</v>
      </c>
      <c r="B14" s="13" t="s">
        <v>15</v>
      </c>
      <c r="C14" s="13"/>
      <c r="D14" s="13"/>
      <c r="E14" s="13"/>
      <c r="F14" s="13"/>
      <c r="G14" s="10">
        <f>SUM(G4:G13)</f>
        <v>205448.3298</v>
      </c>
      <c r="H14" s="11"/>
    </row>
  </sheetData>
  <mergeCells count="1">
    <mergeCell ref="A1:H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汇总表</vt:lpstr>
      <vt:lpstr>文创服务区洁具</vt:lpstr>
      <vt:lpstr>文创服务区瓷砖</vt:lpstr>
      <vt:lpstr>华阳服务区</vt:lpstr>
      <vt:lpstr>陈埠服务区</vt:lpstr>
      <vt:lpstr>八公山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王亚东</cp:lastModifiedBy>
  <dcterms:created xsi:type="dcterms:W3CDTF">2021-05-31T12:43:00Z</dcterms:created>
  <dcterms:modified xsi:type="dcterms:W3CDTF">2021-06-06T09:12:50Z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56462E8D659F4BA79729794EE2CF1EC1</vt:lpwstr>
  </property>
  <property fmtid="{D5CDD505-2E9C-101B-9397-08002B2CF9AE}" pid="3" name="KSOProductBuildVer">
    <vt:lpwstr>2052-11.1.0.10495</vt:lpwstr>
  </property>
</Properties>
</file>